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504" windowWidth="16608" windowHeight="9432" tabRatio="791" activeTab="1"/>
  </bookViews>
  <sheets>
    <sheet name="Bilans stanja" sheetId="1" r:id="rId1"/>
    <sheet name="Bilans stanja -  konsolidovani" sheetId="2" r:id="rId2"/>
    <sheet name="Bilans uspjeha" sheetId="3" r:id="rId3"/>
    <sheet name="Bilans uspjeha -  konsolidovani" sheetId="4" r:id="rId4"/>
    <sheet name="Iskaz o tokovima got -d.m." sheetId="5" r:id="rId5"/>
    <sheet name="Isk o tok. got. - ind. me" sheetId="6" r:id="rId6"/>
    <sheet name="Iskaz o promjenama na kap." sheetId="7" r:id="rId7"/>
    <sheet name="Statisticki Aneks" sheetId="8" r:id="rId8"/>
  </sheets>
  <definedNames/>
  <calcPr fullCalcOnLoad="1"/>
</workbook>
</file>

<file path=xl/sharedStrings.xml><?xml version="1.0" encoding="utf-8"?>
<sst xmlns="http://schemas.openxmlformats.org/spreadsheetml/2006/main" count="1249" uniqueCount="586">
  <si>
    <t>POZICIJA</t>
  </si>
  <si>
    <t xml:space="preserve"> </t>
  </si>
  <si>
    <t>AKTIVA</t>
  </si>
  <si>
    <t>A. NEUPLAĆENI UPISANI KAPITAL</t>
  </si>
  <si>
    <t>031(dio), 032(dio)</t>
  </si>
  <si>
    <t>C. ODLOŽENA PORESKA SREDSTVA</t>
  </si>
  <si>
    <t>PASIVA</t>
  </si>
  <si>
    <t>I. OSNOVNI KAPITAL</t>
  </si>
  <si>
    <t>II. NEUPLAĆENI UPISANI KAPITAL</t>
  </si>
  <si>
    <t>1. Dugoročni krediti</t>
  </si>
  <si>
    <t>2. Ostale dugoročne obaveze</t>
  </si>
  <si>
    <t>C. ODLOŽENE PORESKE OBAVEZE</t>
  </si>
  <si>
    <t>47,48 osim 481</t>
  </si>
  <si>
    <t>Grupa računa, račun</t>
  </si>
  <si>
    <t>Redni broj</t>
  </si>
  <si>
    <t>Iznos</t>
  </si>
  <si>
    <t xml:space="preserve">  </t>
  </si>
  <si>
    <t>60 i 61</t>
  </si>
  <si>
    <t>62</t>
  </si>
  <si>
    <t>64 i 65</t>
  </si>
  <si>
    <t xml:space="preserve">690 – 590 </t>
  </si>
  <si>
    <t>721</t>
  </si>
  <si>
    <t>1. Tekući porez na dobit</t>
  </si>
  <si>
    <t>722</t>
  </si>
  <si>
    <t>1. Osnovna zarada po akciji</t>
  </si>
  <si>
    <t>2. Umanjena (razvodnjena) zarada po akciji</t>
  </si>
  <si>
    <t xml:space="preserve">   1. Prodaja i primljeni avansi</t>
  </si>
  <si>
    <t xml:space="preserve">   2. Primljene kamate iz poslovnih aktivnosti</t>
  </si>
  <si>
    <t xml:space="preserve">   3. Ostali prilivi iz redovnog poslovanja</t>
  </si>
  <si>
    <t>II. Odlivi gotovine iz poslovnih aktivnosti (1 do 5)</t>
  </si>
  <si>
    <t xml:space="preserve">   1. Isplate dobavljačima i dati avansi</t>
  </si>
  <si>
    <t xml:space="preserve">   2. Zarade, naknade zarada i ostali lični rashodi</t>
  </si>
  <si>
    <t xml:space="preserve">   3. Plaćene kamate</t>
  </si>
  <si>
    <t xml:space="preserve">   4. Porez na dobitak</t>
  </si>
  <si>
    <t xml:space="preserve">   5. Plaćanja po osnovu ostalih javnih prihoda</t>
  </si>
  <si>
    <t>III. Neto tok gotovine iz poslovnih aktivnosti (I-II)</t>
  </si>
  <si>
    <t xml:space="preserve">   2. Prodaja nematerijalnih ulaganja, nekretnina, </t>
  </si>
  <si>
    <t xml:space="preserve">       postrojenja, opreme i bioloških sredstava</t>
  </si>
  <si>
    <t xml:space="preserve">   4. Primljene kamate iz aktivnosti investiranja</t>
  </si>
  <si>
    <t xml:space="preserve">   5. Primljene dividende</t>
  </si>
  <si>
    <t>II. Odlivi gotovine iz aktivnosti investiranja (1 do 3)</t>
  </si>
  <si>
    <t>III. Neto tok gotovine iz aktivnosti investiranja (I-II)</t>
  </si>
  <si>
    <t xml:space="preserve">   1. Uvećanje osnovnog kapitala</t>
  </si>
  <si>
    <t xml:space="preserve">   3. Ostale dugoročne i kratkoročne obaveze</t>
  </si>
  <si>
    <t>II. Odlivi gotovine iz aktivnosti finansiranja (1 do 4)</t>
  </si>
  <si>
    <t xml:space="preserve">   1. Otkup sopstvenih akcija i udjela</t>
  </si>
  <si>
    <t xml:space="preserve">   3. Finansijski lizing</t>
  </si>
  <si>
    <t xml:space="preserve">   4. Isplaćene dividende</t>
  </si>
  <si>
    <t>Tekuća godina</t>
  </si>
  <si>
    <t>414, 415</t>
  </si>
  <si>
    <t>ISKAZ O FINANSIJSKOJ POZICIJI /BILANS STANJA/</t>
  </si>
  <si>
    <t>u periodu od _______  do ________ godine</t>
  </si>
  <si>
    <t>2. Odloženi poreski rashodi ili prihodi perioda</t>
  </si>
  <si>
    <t>III. Neto tok gotovine iz aktivnosti finansiranja (I-II)</t>
  </si>
  <si>
    <t>E. GOTOVINA NA POČETKU IZVJEŠTAJNOG PERIODA</t>
  </si>
  <si>
    <t>F. POZITIVNE KURSNE RAZLIKE PO OSNOVU  PRERAČUNA GOTOVINE</t>
  </si>
  <si>
    <t>G. NEGATIVNE KURSNE RAZLIKE PO OSNOVU PRERAČUNA GOTOVINE</t>
  </si>
  <si>
    <t xml:space="preserve">   2. Amortizacija</t>
  </si>
  <si>
    <t xml:space="preserve">   3. Promjena zaliha</t>
  </si>
  <si>
    <t xml:space="preserve">   4. Promjena potraživanja</t>
  </si>
  <si>
    <t xml:space="preserve">   5. Promjena obaveza prema dobavljačima</t>
  </si>
  <si>
    <t xml:space="preserve">   6. Promjena rezervisanja</t>
  </si>
  <si>
    <t xml:space="preserve">   7. Plaćene kamate</t>
  </si>
  <si>
    <t xml:space="preserve">   8. Porez na dobitak</t>
  </si>
  <si>
    <t xml:space="preserve">   9. Plaćanja po osnovu ostalih javnih prihoda</t>
  </si>
  <si>
    <t>I. Neto tok gotovine iz poslovnih aktivnosti (1 do 10)</t>
  </si>
  <si>
    <t>Efekti retroaktivne ispravke materijalno značajnih grešaka i promjena računovodstvenih politika</t>
  </si>
  <si>
    <t>Pozicija</t>
  </si>
  <si>
    <t>OPIS</t>
  </si>
  <si>
    <t>Red. br.</t>
  </si>
  <si>
    <t>Osnovni kapital (grupa 30 bez 309)</t>
  </si>
  <si>
    <t>Ostali kapital (rn 309)</t>
  </si>
  <si>
    <t>Gubitak (grupa 35)</t>
  </si>
  <si>
    <t>Prethodna godina</t>
  </si>
  <si>
    <t>Šifra djelatnosti</t>
  </si>
  <si>
    <t>Matični broj</t>
  </si>
  <si>
    <t xml:space="preserve">Popunjava pravno lice </t>
  </si>
  <si>
    <t>na dan _______ godine</t>
  </si>
  <si>
    <t>Popunjava ________________________________________________________________</t>
  </si>
  <si>
    <t>498</t>
  </si>
  <si>
    <t>41</t>
  </si>
  <si>
    <t xml:space="preserve">U ________ </t>
  </si>
  <si>
    <t>Popunjava _______________________________________________________________</t>
  </si>
  <si>
    <t>ISKAZ O TOKOVIMA GOTOVINE</t>
  </si>
  <si>
    <t>u periodu od _______.  do ________. godine</t>
  </si>
  <si>
    <t xml:space="preserve">   2. Kupovina nematerijalnih ulaganja, nekretnina, 
       postrojenja, opreme i bioloških sredstava</t>
  </si>
  <si>
    <t>E. GOTOVINA NA POČETKU IZVJEŠTAJNOG 
     PERIODA</t>
  </si>
  <si>
    <t>F. POZITIVNE KURSNE RAZLIKE PO OSNOVU  
    PRERAČUNA GOTOVINE</t>
  </si>
  <si>
    <t>G. NEGATIVNE KURSNE RAZLIKE PO OSNOVU 
    PRERAČUNA GOTOVINE</t>
  </si>
  <si>
    <t xml:space="preserve"> 10. Promjena odloženih poreza i drugih nepomenutih 
       stavki koje imaju uticaj na tok gotovine iz 
       poslovnih aktivnosti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</si>
  <si>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</si>
  <si>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</si>
  <si>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</si>
  <si>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</si>
  <si>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</si>
  <si>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</si>
  <si>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</si>
  <si>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</si>
  <si>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</si>
  <si>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Stanje na dan 
01.01. ______  godine</t>
  </si>
  <si>
    <t>Korigovano početno stanje na dan 
01.01. ________ godine (r.br. 1+2)</t>
  </si>
  <si>
    <t>Neto promjene 
u _______ godini</t>
  </si>
  <si>
    <t>Stanje na dan 31.12. __________ godine 
(r.br. 7+8)</t>
  </si>
  <si>
    <t>Emisiona premija 
(rn 320)</t>
  </si>
  <si>
    <t>Rezerve 
(rn 321, 322)</t>
  </si>
  <si>
    <t>Revalori-zacione rezerve (grupa 33)</t>
  </si>
  <si>
    <t>Neraspo-ređena dobit (grupa 34)</t>
  </si>
  <si>
    <t>Ukupno (kol. 2+3+4+5+6++7+8-9-10)</t>
  </si>
  <si>
    <t>Stanje na dan 31.12. ____________ godine 
(r.br. 3+4)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</si>
  <si>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</si>
  <si>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</si>
  <si>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</si>
  <si>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</si>
  <si>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</si>
  <si>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</si>
  <si>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</si>
  <si>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</si>
  <si>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</si>
  <si>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</si>
  <si>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</si>
  <si>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</si>
  <si>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</si>
  <si>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</si>
  <si>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</si>
  <si>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</si>
  <si>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</si>
  <si>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</si>
  <si>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</si>
  <si>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</si>
  <si>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</si>
  <si>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</si>
  <si>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</si>
  <si>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60</t>
  </si>
  <si>
    <t>61</t>
  </si>
  <si>
    <t>640</t>
  </si>
  <si>
    <t>650</t>
  </si>
  <si>
    <t>673</t>
  </si>
  <si>
    <t>501</t>
  </si>
  <si>
    <t>511</t>
  </si>
  <si>
    <t>512</t>
  </si>
  <si>
    <t>513</t>
  </si>
  <si>
    <t>529</t>
  </si>
  <si>
    <t>53</t>
  </si>
  <si>
    <t>534 i 535</t>
  </si>
  <si>
    <t>552 i 553</t>
  </si>
  <si>
    <t>Prihodi od prodaje robe</t>
  </si>
  <si>
    <t>Prihodi od aktiviranja učinaka i robe</t>
  </si>
  <si>
    <t>Prihodi od zakupnina</t>
  </si>
  <si>
    <t>Dobici od prodaje materijala</t>
  </si>
  <si>
    <t>Nabavna vrijednost prodate robe</t>
  </si>
  <si>
    <t>Troškovi materijala za izradu</t>
  </si>
  <si>
    <t>Troškovi proizvodnih usluga</t>
  </si>
  <si>
    <t>Troškovi zakupnina</t>
  </si>
  <si>
    <t>Gubici od prodaje materijala</t>
  </si>
  <si>
    <t>Zalihe materijala</t>
  </si>
  <si>
    <t>Zalihe nedovršene proizvodnje</t>
  </si>
  <si>
    <t>Zalihe gotovih proizvoda</t>
  </si>
  <si>
    <t>Zalihe roba</t>
  </si>
  <si>
    <t>Naziv:</t>
  </si>
  <si>
    <t>Sjedište:</t>
  </si>
  <si>
    <t>Grupa računa, 
račun</t>
  </si>
  <si>
    <t>Neupla-ćeni upisani kapital (grupa 31)</t>
  </si>
  <si>
    <t>Otkuplje-ne sopstve-ne akcije i udjeli 
(rn  237)</t>
  </si>
  <si>
    <t>Korigovano početno stanje na dan _________ godine
(r.br. 5+6)</t>
  </si>
  <si>
    <t>101</t>
  </si>
  <si>
    <t>04</t>
  </si>
  <si>
    <t>223</t>
  </si>
  <si>
    <t>Odgovorno  lice</t>
  </si>
  <si>
    <t xml:space="preserve">U </t>
  </si>
  <si>
    <t>Dana</t>
  </si>
  <si>
    <t>MP</t>
  </si>
  <si>
    <t xml:space="preserve">        Lice odgovorno za sastavljanje                   finansijskog iskaza</t>
  </si>
  <si>
    <t>ISKAZ  O  TOKOVIMA  GOTOVINE</t>
  </si>
  <si>
    <t xml:space="preserve">                                            finansijskog iskaza</t>
  </si>
  <si>
    <t>Dana  ...................</t>
  </si>
  <si>
    <t>U...............                       Lice odgoorno za sastavljanje</t>
  </si>
  <si>
    <t xml:space="preserve">                                       ................................................</t>
  </si>
  <si>
    <t xml:space="preserve">         ...............................</t>
  </si>
  <si>
    <t>finansijskog iskaza</t>
  </si>
  <si>
    <t xml:space="preserve">    Lice odgovorno za sastavljanje </t>
  </si>
  <si>
    <t>Dana .............................</t>
  </si>
  <si>
    <t>Odgovorno lice</t>
  </si>
  <si>
    <t>ISKAZ  O  PROMJENAMA  NA  KAPITALU</t>
  </si>
  <si>
    <t xml:space="preserve"> u EUR-ima-</t>
  </si>
  <si>
    <t>,,OBRAZAC</t>
  </si>
  <si>
    <t>STATISTIČKI  ANEKS</t>
  </si>
  <si>
    <t>Popunjava pravno lice</t>
  </si>
  <si>
    <t>Šifra djeatnosti</t>
  </si>
  <si>
    <t>PIB</t>
  </si>
  <si>
    <t>Popunjava</t>
  </si>
  <si>
    <t xml:space="preserve"> Naziv:</t>
  </si>
  <si>
    <t>Navesti tekstualno pretežnu djelatnst kojom ste se bavili tokom godine:</t>
  </si>
  <si>
    <t>AD</t>
  </si>
  <si>
    <t>DOO</t>
  </si>
  <si>
    <t>KD</t>
  </si>
  <si>
    <t>OD</t>
  </si>
  <si>
    <t>DSD</t>
  </si>
  <si>
    <t>preduzetnk</t>
  </si>
  <si>
    <t xml:space="preserve"> ostalo</t>
  </si>
  <si>
    <t>malo                        pravno lice</t>
  </si>
  <si>
    <t>srednje                        pravno lice</t>
  </si>
  <si>
    <t>veliko                       pravno lice</t>
  </si>
  <si>
    <t>Grupa      računa,     račun</t>
  </si>
  <si>
    <t>Red.    broj</t>
  </si>
  <si>
    <t>Napomena   broj</t>
  </si>
  <si>
    <t>Tekuća         godina</t>
  </si>
  <si>
    <t>Prethodna                    godina</t>
  </si>
  <si>
    <t>Prihodi od prodaje proizvoda i                usluga</t>
  </si>
  <si>
    <t>Prihodi od subvencija, prihodi od          dotacija i prihodi od donacija</t>
  </si>
  <si>
    <t xml:space="preserve">Troškovi ostalog materijala                                      (režijskog)  </t>
  </si>
  <si>
    <t>Troškovi  goriva i energije</t>
  </si>
  <si>
    <t>520</t>
  </si>
  <si>
    <t>Troškovi  zarada i i naknada zarada      ( bruto)</t>
  </si>
  <si>
    <t>Naknada troškova smještaja i               ishrane na službenom putu,                   naknade troškova prevoza na                službenom putu</t>
  </si>
  <si>
    <t>531 i 532</t>
  </si>
  <si>
    <t>Troškovi transportnih usluga i               troškovi usluga održavanja</t>
  </si>
  <si>
    <t>533</t>
  </si>
  <si>
    <t>Troškovi sajmova i troškovi reklame    i propagande</t>
  </si>
  <si>
    <t>536</t>
  </si>
  <si>
    <t>Troškovi istraživanja</t>
  </si>
  <si>
    <t>550 i 551</t>
  </si>
  <si>
    <t>Troškovi neproizvodnih usluga i               troškovi  reprezentacije</t>
  </si>
  <si>
    <t>Troškovi premije osiguanja i               troškovi  platnog prometa</t>
  </si>
  <si>
    <t>573</t>
  </si>
  <si>
    <t>10</t>
  </si>
  <si>
    <t>11</t>
  </si>
  <si>
    <t>12</t>
  </si>
  <si>
    <t>024</t>
  </si>
  <si>
    <t>13</t>
  </si>
  <si>
    <t>025</t>
  </si>
  <si>
    <t>Rb</t>
  </si>
  <si>
    <t>Račun</t>
  </si>
  <si>
    <t xml:space="preserve">Anaitički prikaz prihoda i izdataka                                                                        vezanih za nematerijalnu imovinu  </t>
  </si>
  <si>
    <t>Vrijednost</t>
  </si>
  <si>
    <t xml:space="preserve">                                   Prihodi:</t>
  </si>
  <si>
    <t>Prihodi od naknada po osnovu patenata</t>
  </si>
  <si>
    <t>Prihodi po osnovu autorskih prava</t>
  </si>
  <si>
    <t>Prihodi od prodaje licenci</t>
  </si>
  <si>
    <t xml:space="preserve">                                 Izdaci (neto) za :</t>
  </si>
  <si>
    <t xml:space="preserve"> Ulaganja u razvoj</t>
  </si>
  <si>
    <t xml:space="preserve"> 0100 Ulaganja u razvoj tržišta, sa efektom dužim od jedne godine</t>
  </si>
  <si>
    <t xml:space="preserve"> 0101 Ulaganja u razvoj tehnologije, sa efektom dužim od jedne godine</t>
  </si>
  <si>
    <t xml:space="preserve"> 0102 Ulaganja u razvoj proizvoda, sa efektom dužim od jedne godine</t>
  </si>
  <si>
    <t xml:space="preserve"> 0103 Ostali izdaci za razvoj</t>
  </si>
  <si>
    <t xml:space="preserve"> 0108 Ispravka vrijednosti ulaganja u razvoj</t>
  </si>
  <si>
    <t xml:space="preserve"> 0109 Obezvređenje vrijednosti ulaganja u razvoj</t>
  </si>
  <si>
    <t xml:space="preserve"> Koncesije, patenti, licence i slična prava</t>
  </si>
  <si>
    <t xml:space="preserve"> 0110 Koncesije</t>
  </si>
  <si>
    <t xml:space="preserve"> 0111 Patenti</t>
  </si>
  <si>
    <t xml:space="preserve"> 0112 Licence</t>
  </si>
  <si>
    <t xml:space="preserve"> 0113 Pravo na industrijski uzorak,žig, model, zaštitni znak i sl.</t>
  </si>
  <si>
    <t xml:space="preserve"> 0114 Druga slična prava</t>
  </si>
  <si>
    <t xml:space="preserve"> 0118 Ispravka vrijednosti koncesija, patenata, licenci i sličnih prava</t>
  </si>
  <si>
    <t xml:space="preserve"> 0119 Obezvređivanje koncesija, patenata, licenci i sličnih prava</t>
  </si>
  <si>
    <t xml:space="preserve"> Goodwill</t>
  </si>
  <si>
    <t xml:space="preserve"> 0120 Goodwill nastao po osnovu stečene (pripojene) neto imovine           drugog pravnog  lica</t>
  </si>
  <si>
    <t xml:space="preserve"> 0121 Goodwill nastao po osnovu kupovine akcija i udjela u drugom            pravnom licu</t>
  </si>
  <si>
    <t xml:space="preserve"> 0129 Obzvređenje goodwill-a</t>
  </si>
  <si>
    <t xml:space="preserve"> Ostala nematerijalna ulaganja</t>
  </si>
  <si>
    <t xml:space="preserve"> 0140 Računarski programi</t>
  </si>
  <si>
    <t xml:space="preserve"> 0141 Pravo korišćenja gradskog građevinskog zemljišta</t>
  </si>
  <si>
    <t xml:space="preserve"> 0142 Ulaganja u lizing</t>
  </si>
  <si>
    <t xml:space="preserve"> 0145 Ostala nematerijalna ulaganja</t>
  </si>
  <si>
    <t xml:space="preserve"> 0148 Ispravka vrijednosti ostalih nematerijalnih ulaganja</t>
  </si>
  <si>
    <t xml:space="preserve"> 0149 Obezvređenje ostalih nematerijalnih ulaganja</t>
  </si>
  <si>
    <t xml:space="preserve"> Nematerijalna ulaganja u pripremi</t>
  </si>
  <si>
    <t xml:space="preserve"> 0150 Ulaganja u razvoj u pripremi</t>
  </si>
  <si>
    <t xml:space="preserve"> 0151 Interno generisana nematerijalna ulaganja u pripremi</t>
  </si>
  <si>
    <t xml:space="preserve"> 0155 Druga nematerijalna ulaganja u pripremi</t>
  </si>
  <si>
    <t xml:space="preserve"> 0159 Obezvređenje nematerijalnih ulaganja u pripremi</t>
  </si>
  <si>
    <t xml:space="preserve"> Avansi za nematerijalna ulaganja</t>
  </si>
  <si>
    <t xml:space="preserve"> 0160 Avansi za nematerijalna ulaganja u razvoj</t>
  </si>
  <si>
    <t xml:space="preserve"> 0161 Avansi za druga nematerijalna ulaganja</t>
  </si>
  <si>
    <t xml:space="preserve">U Tivtu </t>
  </si>
  <si>
    <t>Lice odgovorno za sastavljanje</t>
  </si>
  <si>
    <t>finansijskog izvještaja</t>
  </si>
  <si>
    <t>Dana  31.12.2011.</t>
  </si>
  <si>
    <t>01</t>
  </si>
  <si>
    <t>2. Postrojenja i oprema</t>
  </si>
  <si>
    <t>023, 027 (dio)</t>
  </si>
  <si>
    <t>028</t>
  </si>
  <si>
    <t>1. Zemljište i objekti</t>
  </si>
  <si>
    <t>1. Učešća u kapitalu zavisnih pravnih lica</t>
  </si>
  <si>
    <t>030, 039(dio)</t>
  </si>
  <si>
    <t>2. Dugoročni krediti matičnom i zavisnim pravnim licima</t>
  </si>
  <si>
    <t>031(dio), 032(dio), 039(dio)</t>
  </si>
  <si>
    <t>5.Učešća u kapitalu koja se vrednuju metodom učešća</t>
  </si>
  <si>
    <t>3. Učešća u kapitalu kod pravnih lica (sem zavisnih pravnih lica)</t>
  </si>
  <si>
    <t>033(dio), 039(dio)</t>
  </si>
  <si>
    <t>038, 039(dio)</t>
  </si>
  <si>
    <t xml:space="preserve">  -u EUR-                                                                                             </t>
  </si>
  <si>
    <t>4. Dugoročni krediti  pravnim licima kod kojih postoji učešće u kapitalu (sem zavisnih pravnih lica)</t>
  </si>
  <si>
    <t>1. Zalihe materijala (materijal za izradu, rezervni delovi, sitan inventar i auto gume)</t>
  </si>
  <si>
    <t>2. Nedovršena proizvodnja</t>
  </si>
  <si>
    <t>1. Potraživanja od kupaca</t>
  </si>
  <si>
    <t>202, 203, 209(dio)</t>
  </si>
  <si>
    <t>2. Potraživanja od matičnog i zavisnih pravnih lica</t>
  </si>
  <si>
    <t>200, 209(dio)</t>
  </si>
  <si>
    <t>201, 209(dio)</t>
  </si>
  <si>
    <t>3. Potraživanja od ostalih povezanih lica</t>
  </si>
  <si>
    <t>21, 22, osim 223</t>
  </si>
  <si>
    <t>7. Ostali dugoročni finansijski plasmani i potraživanja</t>
  </si>
  <si>
    <t>27</t>
  </si>
  <si>
    <t>IV. GOTOVINA NA RAČUNIMA I U BLAGAJNI</t>
  </si>
  <si>
    <t>28 osim 288</t>
  </si>
  <si>
    <t>1. Učešće u kapitalu zavisnih pravnih lica namenjeno trgovanju</t>
  </si>
  <si>
    <t>2. Otkupljene sopstvene akcije i otkupljeni sopstveni udeli</t>
  </si>
  <si>
    <t>237</t>
  </si>
  <si>
    <t>236(dio)</t>
  </si>
  <si>
    <t>23 osim 236(dio) i osim 237</t>
  </si>
  <si>
    <t>3. Ostali kratkoročni finansijski plasmani</t>
  </si>
  <si>
    <t>320</t>
  </si>
  <si>
    <t>III. EMISIONA PREMIJA</t>
  </si>
  <si>
    <t>321</t>
  </si>
  <si>
    <t>1. Zakonske rezerve</t>
  </si>
  <si>
    <t>2. Statutarne rezerve</t>
  </si>
  <si>
    <t>322(dio)</t>
  </si>
  <si>
    <t>3. Druge rezerve</t>
  </si>
  <si>
    <t>340</t>
  </si>
  <si>
    <t>341</t>
  </si>
  <si>
    <t>350</t>
  </si>
  <si>
    <t>351</t>
  </si>
  <si>
    <t xml:space="preserve">1. Rezervisanja za naknade i druge beneficije zaposlenih </t>
  </si>
  <si>
    <t xml:space="preserve">2. Rezervisanja za troškove u garantnom roku </t>
  </si>
  <si>
    <t>40, sem 400 i 404</t>
  </si>
  <si>
    <t>3. Ostala dugoročna rezervisanja</t>
  </si>
  <si>
    <t>I KRATKOROČNA REZERVISANJA</t>
  </si>
  <si>
    <t>439(dio)</t>
  </si>
  <si>
    <t>433 i 434</t>
  </si>
  <si>
    <t>45 i 46</t>
  </si>
  <si>
    <t xml:space="preserve">430 </t>
  </si>
  <si>
    <t>420 i 431</t>
  </si>
  <si>
    <t>421 i 432</t>
  </si>
  <si>
    <t>026</t>
  </si>
  <si>
    <t>027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</si>
  <si>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</si>
  <si>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</si>
  <si>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</si>
  <si>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</si>
  <si>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</si>
  <si>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</si>
  <si>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</si>
  <si>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</si>
  <si>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</si>
  <si>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</si>
  <si>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</si>
  <si>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</si>
  <si>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</si>
  <si>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</si>
  <si>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</si>
  <si>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</si>
  <si>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</si>
  <si>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</si>
  <si>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</si>
  <si>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</si>
  <si>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</si>
  <si>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</si>
  <si>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</si>
  <si>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</si>
  <si>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</si>
  <si>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</si>
  <si>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</si>
  <si>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</si>
  <si>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</si>
  <si>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</si>
  <si>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</si>
  <si>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</si>
  <si>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</si>
  <si>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</si>
  <si>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</si>
  <si>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</si>
  <si>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</si>
  <si>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</si>
  <si>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</si>
  <si>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</si>
  <si>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</si>
  <si>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</si>
  <si>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</si>
  <si>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</si>
  <si>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</si>
  <si>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</si>
  <si>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</si>
  <si>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</si>
  <si>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</si>
  <si>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</si>
  <si>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</si>
  <si>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</si>
  <si>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</si>
  <si>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</si>
  <si>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</si>
  <si>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2. Koncesije, patenti, licence i slična prava i ostala nematerijalna ulaganja</t>
  </si>
  <si>
    <t>3. Goodwill</t>
  </si>
  <si>
    <t>I NEMATERIJALNA ULAGANJA (004 do 007)</t>
  </si>
  <si>
    <t>6. Dugoročna finansijska ulaganja (dati krediti i hartije od vrednosti)</t>
  </si>
  <si>
    <t>III. KRATKOROČNI FINANSIJSKI PLASMANI (040 do 042)</t>
  </si>
  <si>
    <t>4. Pozitivne revalorizacione rezerve i nerealizovani dobici po osnovu finansijskih sredstava i drugih komponenti ostalog sveobuhvatnog rezultata</t>
  </si>
  <si>
    <t>5. Negativne revalorizacione rezerve i nerealizovani gubici po osnovu finansijskih sredstava i drugih komponenti ostalog sveobuhvatnog rezultata</t>
  </si>
  <si>
    <t>330 i potr. saldo rač. 331, 332, 333, 334, 335 i 336</t>
  </si>
  <si>
    <t>1. Obaveze po osnovu kredita i zajmova od lica koja nisu kreditne institucije</t>
  </si>
  <si>
    <t>2. Obaveze po osnovu kredita od kreditnih institucija</t>
  </si>
  <si>
    <t>3. Primljeni avansi, depoziti i kaucije</t>
  </si>
  <si>
    <t>4. Obaveze prema dobavljačima</t>
  </si>
  <si>
    <t>5. Obaveze po menicama</t>
  </si>
  <si>
    <t>6. Obaveze  prema matičnom i zavisnim pravnim licima</t>
  </si>
  <si>
    <t>7. Obaveze prema ostalim povezanim licima</t>
  </si>
  <si>
    <t>630 i 631</t>
  </si>
  <si>
    <t>52 (dio)</t>
  </si>
  <si>
    <t xml:space="preserve">      a)  Neto troškovi zarada, naknada zarada i lični rashodi</t>
  </si>
  <si>
    <t xml:space="preserve">           1/ Troškovi poreza</t>
  </si>
  <si>
    <t xml:space="preserve">           2/ Troškovi doprinosa za penzije</t>
  </si>
  <si>
    <t xml:space="preserve">           3/ Troškovi doprinosa</t>
  </si>
  <si>
    <t>67, 691
i 692</t>
  </si>
  <si>
    <t>57, 591
i 592</t>
  </si>
  <si>
    <t xml:space="preserve">   1. Prodaja akcija i udjela</t>
  </si>
  <si>
    <t xml:space="preserve">   3. Ostali finansijski plasmani</t>
  </si>
  <si>
    <t xml:space="preserve">   1. Kupovina akcija i udjela</t>
  </si>
  <si>
    <t xml:space="preserve">   3. Ostali finansijski plasmani </t>
  </si>
  <si>
    <t xml:space="preserve">   2. Dugoročni i kratkoročni krediti</t>
  </si>
  <si>
    <t xml:space="preserve">   2. Dugoročni i kratkoročni krediti i ostale obaveze </t>
  </si>
  <si>
    <t>U...............                       Lice odgovorno za sastavljanje</t>
  </si>
  <si>
    <t xml:space="preserve">   2. Dugoročni i kratkoročni krediti i ostale obaveze</t>
  </si>
  <si>
    <t>1. Promjene revalorizacionih rezervi po osnovu 
    nekretnina, postrojenja, opreme, 
    nematerijalnih ulaganja i bioloških sredstava</t>
  </si>
  <si>
    <t>6. Promjene nerealizovanih dobitaka i gubitaka po osnovu instrumenata zaštite neto ulaganja u inostrano poslovanje</t>
  </si>
  <si>
    <t>7. Promjene revalorizacionih rezervi po osnovu  hedžinga tokova gotovine</t>
  </si>
  <si>
    <t>580, 581, 582, 589 (dio)</t>
  </si>
  <si>
    <t xml:space="preserve">    b) Prihodi po osnovu učešća u kapitalu ostalih povezanih pravnih lica</t>
  </si>
  <si>
    <t xml:space="preserve">    c) Prihodi po osnovu učešća u kapitalu nepovezanih pravnih lica</t>
  </si>
  <si>
    <t>660 (dio)</t>
  </si>
  <si>
    <t>661 (dio)</t>
  </si>
  <si>
    <t>669 (dio)</t>
  </si>
  <si>
    <t xml:space="preserve">     a) Prihodi od ostalih finansijskih ulaganja i zajmova od matičnog i zavisnih pravnih lica</t>
  </si>
  <si>
    <t xml:space="preserve">     b) Prihodi od ostalih finansijskih ulaganja i zajmova od ostalih povezanih pravnih lica</t>
  </si>
  <si>
    <t xml:space="preserve">     c) Prihodi od ostalih finansijskih ulaganja i zajmova od nepovezanih pravnih lica</t>
  </si>
  <si>
    <t>662 (dio), 663 (dio), 664 (dio), 669 (dio)</t>
  </si>
  <si>
    <t xml:space="preserve">     b) Finansijski prihodi po osnovu tekućih potraživanja od ostalih povezanih pravnih lica</t>
  </si>
  <si>
    <t xml:space="preserve">     c) Finansijski prihodi po osnovu tekućih potraživanja od nepovezanih pravnih lica</t>
  </si>
  <si>
    <t>584, 589 (dio)</t>
  </si>
  <si>
    <t>683, 685</t>
  </si>
  <si>
    <t>583, 585</t>
  </si>
  <si>
    <t xml:space="preserve">     a) Rashodi po osnovu kamata, kursnih razlika i drugih efekata ugovorene zaštite po osnovu odnosa sa matičnim i zavisnim pravnim licima</t>
  </si>
  <si>
    <t xml:space="preserve">     b) Rashodi po osnovu kamata, kursnih razlika i drugih efekata ugovorene zaštite po osnovu odnosa sa drugim povezanim licima</t>
  </si>
  <si>
    <t xml:space="preserve">     c) Rashodi po osnovu kamata, kursnih razlika i drugih efekata ugovorene zaštite po osnovu odnosa sa nepovezanim licima</t>
  </si>
  <si>
    <t>560</t>
  </si>
  <si>
    <t>561</t>
  </si>
  <si>
    <t xml:space="preserve">     a) Finansijski prihodi po osnovu tekućih potraživanja od matičnog i zavisnih pravnih lica</t>
  </si>
  <si>
    <t>00</t>
  </si>
  <si>
    <t>1. Ulaganja u razvoj</t>
  </si>
  <si>
    <t>IV. REZERVE (106+107+108+109-110)</t>
  </si>
  <si>
    <t>1. Neraspoređeni dobitak ranijih godina</t>
  </si>
  <si>
    <t>2. Neraspoređeni dobitak tekuće godine</t>
  </si>
  <si>
    <t>I. DUGOROČNA REZERVISANJA (119 do 121)</t>
  </si>
  <si>
    <t>41 bez 414, 415</t>
  </si>
  <si>
    <t>422(dio), 423(dio), 424(dio), 425(dio), 426 i 429(dio)</t>
  </si>
  <si>
    <t>422(dio), 423(dio), 424(dio), 425(dio) i 429(dio)</t>
  </si>
  <si>
    <t>142</t>
  </si>
  <si>
    <t>Kranje stanje ___ 20__ g.</t>
  </si>
  <si>
    <t>Početno stanje ___ 20__ g.</t>
  </si>
  <si>
    <t>Iznosi</t>
  </si>
  <si>
    <t>VIII. UČEŠĆE KOJE NE OBEZBJEĐUJE KONTROLU</t>
  </si>
  <si>
    <t>D. DUGOROČNI ODLOŽENI PRIHODI I PRIMLJENE DONACIJE</t>
  </si>
  <si>
    <t>490, 491, 494, 495(dio), 496, 497 i 499</t>
  </si>
  <si>
    <t>495(dio)</t>
  </si>
  <si>
    <t>404(dio)</t>
  </si>
  <si>
    <t>400(dio)</t>
  </si>
  <si>
    <t>032(dio), 034, 035, 036, 039(dio)</t>
  </si>
  <si>
    <t>dugov. saldo rač. 331, 332, 333, 334, 335 i 336</t>
  </si>
  <si>
    <t xml:space="preserve">  8. Ostale promjene nerealizovanih dobitaka i gubitaka</t>
  </si>
  <si>
    <t>3.1. Investicione nekretnine</t>
  </si>
  <si>
    <t>3.2. Biološka sredstva</t>
  </si>
  <si>
    <t>3.3. Ostala nepomenuta materijalna stalna sredstva</t>
  </si>
  <si>
    <t>4. Avansi za nekretnine, postrojenja, opremu i biološka sredstva i nekretnine, postrojenja, oprema i biološka sredstva u pripremi</t>
  </si>
  <si>
    <t>028 i 027</t>
  </si>
  <si>
    <t>021 i 025</t>
  </si>
  <si>
    <t>020 i 022</t>
  </si>
  <si>
    <t>026 i 029</t>
  </si>
  <si>
    <t>016 i 015</t>
  </si>
  <si>
    <t>011 i 014</t>
  </si>
  <si>
    <t>4. Avansi za nematerijalna ulaganja i nematerijalna ulaganja u pripremi</t>
  </si>
  <si>
    <t>3. Gotovi proizvodi i  roba</t>
  </si>
  <si>
    <t>12 i 13</t>
  </si>
  <si>
    <t>4.1. Potraživanja za više plaćen porez na dobit</t>
  </si>
  <si>
    <t>4.2. Potraživanja po osnovu poreza na dodatu vrijednost</t>
  </si>
  <si>
    <t>4.3. Ostala nepomenuta potraživanja</t>
  </si>
  <si>
    <t>4. Dati avansi</t>
  </si>
  <si>
    <t>V. STALNA SREDSTVA NAMJENJENA            
PRODAJI I SREDSTVA POSLOVANJA                   
KOJE JE OBUSTAVLJENO</t>
  </si>
  <si>
    <t>3. Gubitak ranijih godina</t>
  </si>
  <si>
    <t>4. Gubitak tekuće godine</t>
  </si>
  <si>
    <t>8.1. Ostale obaveze iz poslovanja</t>
  </si>
  <si>
    <t>8.2. Ostale kratkoročne obaveze</t>
  </si>
  <si>
    <t>8.3. Obaveze po osnovu poreza na dodatu vrijednost         
i ostalih javnih prihoda</t>
  </si>
  <si>
    <t>8.4. Obaveze po osnovu poreza na dobit</t>
  </si>
  <si>
    <t>8.5. Obaveze po osnovu sredstava namjenjenih prodaji i sredstava poslovanja koje je obustavljeno</t>
  </si>
  <si>
    <t>046</t>
  </si>
  <si>
    <t>3. Ostala ugrađena oprema, alati i oprema (012+013+014)</t>
  </si>
  <si>
    <t xml:space="preserve">II NEKRETNINE, POSTROJENJA, OPREMA I BIOLOŠKA SREDSTVA (009+010+011+015) </t>
  </si>
  <si>
    <t>III DUGOROČNI FINANSIJSKI PLASMANI I DUGOROČNA POTRAŽIVANJA (017 do 023)</t>
  </si>
  <si>
    <t>I. ZALIHE (027 do 030)</t>
  </si>
  <si>
    <t>II. KRATKOROČNA POTRAŽIVANJA (032 do 035)</t>
  </si>
  <si>
    <t>4. Ostala potraživanja (036+037+038)</t>
  </si>
  <si>
    <t>B. STALNA IMOVINA (003+008+016)</t>
  </si>
  <si>
    <t>VI. NERASPOREDJENI DOBITAK ILI GUBITAK (112+113-114-115)</t>
  </si>
  <si>
    <t>1. Prihodi od prodaje - neto prihod</t>
  </si>
  <si>
    <t>3. Prihodi od aktiviranja učinaka i robe</t>
  </si>
  <si>
    <t xml:space="preserve">    a) Ostali prihodi iz redovnog poslovanja</t>
  </si>
  <si>
    <t xml:space="preserve">    b) Ostali prihodi iz poslovanja</t>
  </si>
  <si>
    <t xml:space="preserve">     a) Rashodi po osnovu vrijednosnog usklađivanja stalne imovine (osim finansijske)</t>
  </si>
  <si>
    <t xml:space="preserve">     b) Rashodi po osnovu vrijednosnog usklađivanja obrtne imovine (osim finansijske)</t>
  </si>
  <si>
    <t xml:space="preserve"> 8. Ostali rashodi iz poslovanja</t>
  </si>
  <si>
    <t xml:space="preserve">    a) Prihodi po osnovu učešća u kapitalu zavisnih pravnih lica</t>
  </si>
  <si>
    <t xml:space="preserve">    c) Prihodi po osnovu vrijednosnog usklađivanja imovine</t>
  </si>
  <si>
    <t>4. Ostali prihodi iz poslovanja (205 do 207)</t>
  </si>
  <si>
    <t>50 i 51</t>
  </si>
  <si>
    <t xml:space="preserve">       a) Nabavna vrijednost prodate robe i troškovi materijala</t>
  </si>
  <si>
    <t xml:space="preserve">       b) Ostali troškovi poslovanja (amortizacija, rezervisanja i ostali poslovni rashodi)</t>
  </si>
  <si>
    <t>53, 54 i 55</t>
  </si>
  <si>
    <t>68, sem 683 i 685</t>
  </si>
  <si>
    <t>IV. Neto rezultat poslovanja koje je obustavljeno</t>
  </si>
  <si>
    <t>5. Troškovi poslovanja (209+210)</t>
  </si>
  <si>
    <t xml:space="preserve"> 6. Troškovi zarada, naknada zarada i 
       ostali lični rashodi (212+213)</t>
  </si>
  <si>
    <t xml:space="preserve">      b) Troškovi poreza i doprinosa (214 do 216)</t>
  </si>
  <si>
    <t>7. Rashodi po osnovu vrijednosnog usklađivanja imovine (osim finansijske) (218+219)</t>
  </si>
  <si>
    <t xml:space="preserve"> 9. Prihodi po osnovu učešća u kapitalu (223 do 225)</t>
  </si>
  <si>
    <t>10. Prihodi od ostalih finansijskih ulaganja i zajmova (kamate, kursne razlike i efekti ugovorene zaštite) (227 do 229)</t>
  </si>
  <si>
    <t>11. Ostali prihodi po osnovu kamata, kursnih razlika i  drugih  efekata ugovorene zaštite (231 do 233)</t>
  </si>
  <si>
    <t>13. Rashodi po osnovu kamata, kursnih razlika i drugih efekata ugovorene zaštite (238 do 240)</t>
  </si>
  <si>
    <t>II. Finansijski rezultat (222+226+230+234–237)</t>
  </si>
  <si>
    <t>III. Rezultat iz redovnog poslovanja prije oporezivanja (221+241)</t>
  </si>
  <si>
    <t>V. Rezultat prije oporezivanja (242+243)</t>
  </si>
  <si>
    <t>A. KAPITAL (102+103+104+105+111+116)</t>
  </si>
  <si>
    <t>II KRATKOROČNE OBAVEZE 130 do 137)</t>
  </si>
  <si>
    <t>8. Ostale obaveze iz poslovanja i ostale kratkoročne obaveze (138 do 142)</t>
  </si>
  <si>
    <t xml:space="preserve">F. PASIVNA VREMENSKA RAZGRANIČENJA </t>
  </si>
  <si>
    <t>ISKAZ O REZULTATU /BILANS USPJEHA/</t>
  </si>
  <si>
    <t>330</t>
  </si>
  <si>
    <t>332</t>
  </si>
  <si>
    <t>333</t>
  </si>
  <si>
    <t>334</t>
  </si>
  <si>
    <t>331</t>
  </si>
  <si>
    <t>II. DUGOROČNE OBAVEZE ( 123+124)</t>
  </si>
  <si>
    <t>Obrazac usklađen sa članom  4.  Zakona o računovodstvu („Sl. list CG“ broj 052/16) i DIREKTIVOM 2013/34/EU EVROPSKOG PARLAMENTA I VIJEĆA</t>
  </si>
  <si>
    <t>2. Promjena vrijednosti zaliha gotovih proizvoda i nedovršene proizvodnje</t>
  </si>
  <si>
    <t>12. Vrijednosno usklađivanje kratkoročnih finansijskih sredstava i finansijskih ulaganja koji su dio obrtne imovine (235-236)</t>
  </si>
  <si>
    <t>Obrazac usklađen sa članom  4.  Zakona o računovodstvu („Sl. list CG“ broj 052/16) i DIREKTIVOM 2013/34/EU EUROPSKOG PARLAMENTA I VIJEĆA</t>
  </si>
  <si>
    <t>I. Poslovni rezultat (201+202+203+204-208-211-217-220)</t>
  </si>
  <si>
    <t>E. AKTIVNA VREMENSKA RAZGRANIČENJA</t>
  </si>
  <si>
    <t>VI. BRUTO REZULTAT DRUGIH STAVKI REZULTATA /POVEZANIH SA KAPITALOM/ (250 do 257)</t>
  </si>
  <si>
    <t>VII. ODLOŽENI PORESKI RASHODI ILI PRIHODI PERIODA U VEZI SA DRUGIM STAVKAMA REZULTATA /POVEZANIM SA KAPITALOM/</t>
  </si>
  <si>
    <t>X. ZARADA PO AKCIJI</t>
  </si>
  <si>
    <t>XI. NETO REZULTAT KOJI PRIPADA
    VLASNICIMA MATIČNOG PRAVNOG LICA</t>
  </si>
  <si>
    <t>XII. NETO REZULTAT KOJI PRIPADA
     UČEŠĆIMA KOJI NE OBEZBEĐUJU
     KONTROLU</t>
  </si>
  <si>
    <t>2. Promjene nerealizovanih dobitaka i gubitaka po osnovu preračuna finansijskih izvještaja inostranog poslovanja</t>
  </si>
  <si>
    <t>3. Promjene nerealizovanih dobitaka i gubitaka po osnovu ulaganja u vlasničke instrumente kapitala</t>
  </si>
  <si>
    <t>4. Promjene aktuarskih dobitaka i gubitaka po osnovu planova definisanih  naknada
    aktuarskih dobitaka (ili gubitaka) u vezi sa 
    definisanim planovima penzionih naknada</t>
  </si>
  <si>
    <t>5. Promjene učešća u ostalom sveobuhvatnom rezultatu pridruženog društva</t>
  </si>
  <si>
    <t xml:space="preserve">     a) Prihodi po osnovu vrijednosnog usklađivanja kratkoročnih finansijskih sredstava i finansijskih ulaganja koji su dio obrtne imovine</t>
  </si>
  <si>
    <t xml:space="preserve">     b) Rashodi po osnovu vrijednosnog usklađivanja kratkoročnih finansijskih sredstava i finansijskih ulaganja koji su dio obrtne imovine</t>
  </si>
  <si>
    <t>Napomena broj</t>
  </si>
  <si>
    <r>
      <t>D. OBRTNA SREDSTVA</t>
    </r>
    <r>
      <rPr>
        <sz val="10"/>
        <rFont val="Calibri"/>
        <family val="2"/>
      </rPr>
      <t xml:space="preserve"> (026+031+039+043+044)</t>
    </r>
  </si>
  <si>
    <r>
      <t xml:space="preserve">F. UKUPNA AKTIVA                                      
</t>
    </r>
    <r>
      <rPr>
        <sz val="10"/>
        <rFont val="Calibri"/>
        <family val="2"/>
      </rPr>
      <t>(001+002+024+025+045)</t>
    </r>
  </si>
  <si>
    <r>
      <t xml:space="preserve">B. DUGOROČNA REZERVISANJA I                     
DUGOROČNE OBAVEZE </t>
    </r>
    <r>
      <rPr>
        <sz val="10"/>
        <rFont val="Calibri"/>
        <family val="2"/>
      </rPr>
      <t>(118+122)</t>
    </r>
  </si>
  <si>
    <r>
      <t>Е. KRATKOROČNA REZERVISANJA I 
KRATKOROČNE OBAVEZE</t>
    </r>
    <r>
      <rPr>
        <sz val="10"/>
        <rFont val="Calibri"/>
        <family val="2"/>
      </rPr>
      <t xml:space="preserve"> (128+129)</t>
    </r>
  </si>
  <si>
    <r>
      <t xml:space="preserve">G. UKUPNA PASIVA </t>
    </r>
    <r>
      <rPr>
        <sz val="10"/>
        <rFont val="Calibri"/>
        <family val="2"/>
      </rPr>
      <t>(101+117+125+126+127+143)</t>
    </r>
  </si>
  <si>
    <t>ISKAZ O FINANSIJSKOJ POZICIJI /BILANS STANJA/KONSOLIDOVANI</t>
  </si>
  <si>
    <r>
      <t xml:space="preserve">  </t>
    </r>
    <r>
      <rPr>
        <sz val="8"/>
        <rFont val="Calibri"/>
        <family val="2"/>
      </rPr>
      <t xml:space="preserve">-u EUR- </t>
    </r>
    <r>
      <rPr>
        <sz val="10"/>
        <rFont val="Calibri"/>
        <family val="2"/>
      </rPr>
      <t xml:space="preserve">                                                                                            </t>
    </r>
  </si>
  <si>
    <r>
      <t>562, 563,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564, 569</t>
    </r>
  </si>
  <si>
    <r>
      <t xml:space="preserve">14. Poreski rashod perioda </t>
    </r>
    <r>
      <rPr>
        <sz val="10"/>
        <rFont val="Calibri"/>
        <family val="2"/>
      </rPr>
      <t>(246+247)</t>
    </r>
  </si>
  <si>
    <r>
      <t>15. Dobitak ili gubitak nakon oporezivanja</t>
    </r>
    <r>
      <rPr>
        <sz val="10"/>
        <rFont val="Calibri"/>
        <family val="2"/>
      </rPr>
      <t xml:space="preserve"> (244-245)</t>
    </r>
  </si>
  <si>
    <r>
      <t>VIII</t>
    </r>
    <r>
      <rPr>
        <b/>
        <sz val="10"/>
        <rFont val="Calibri"/>
        <family val="2"/>
      </rPr>
      <t>. NETO REZULTAT DRUGIH STAVKI REZULTATA /POVEZANIH SA KAPITALOM/</t>
    </r>
    <r>
      <rPr>
        <sz val="10"/>
        <rFont val="Calibri"/>
        <family val="2"/>
      </rPr>
      <t xml:space="preserve"> (249-258)</t>
    </r>
  </si>
  <si>
    <r>
      <rPr>
        <b/>
        <sz val="10"/>
        <rFont val="Calibri"/>
        <family val="2"/>
      </rPr>
      <t>IX. NETO SVEOBUHVATNI REZULTAT</t>
    </r>
    <r>
      <rPr>
        <sz val="10"/>
        <rFont val="Calibri"/>
        <family val="2"/>
      </rPr>
      <t xml:space="preserve"> ( 248-259)</t>
    </r>
  </si>
  <si>
    <t>ISKAZ O REZULTATU /BILANS USPJEHA/KONSOLIDOVANI</t>
  </si>
  <si>
    <r>
      <t>C. TOKOVI GOTOVINE IZ AKTIVNOSTI 
     FINANSIRANJA</t>
    </r>
    <r>
      <rPr>
        <sz val="10"/>
        <rFont val="Calibri"/>
        <family val="2"/>
      </rPr>
      <t xml:space="preserve">
I. Prilivi gotovine iz aktivnosti finansiranja (1 do 3)</t>
    </r>
  </si>
  <si>
    <r>
      <t xml:space="preserve">D. NETO TOK GOTOVINE </t>
    </r>
    <r>
      <rPr>
        <sz val="10"/>
        <rFont val="Calibri"/>
        <family val="2"/>
      </rPr>
      <t>(311+322+332)</t>
    </r>
  </si>
  <si>
    <r>
      <t xml:space="preserve">H. GOTOVINA NA KRAJU IZVJEŠTAJNOG  
     PERIODA </t>
    </r>
    <r>
      <rPr>
        <sz val="10"/>
        <rFont val="Calibri"/>
        <family val="2"/>
      </rPr>
      <t>(333+334+335-336)</t>
    </r>
  </si>
  <si>
    <t>A. TOKOVI GOTOVINE IZ POSLOVNIH AKTIVNOSTI</t>
  </si>
  <si>
    <t>I. Prilivi gotovine iz poslovnih aktivnosti (1 do 3)</t>
  </si>
  <si>
    <t>I. Prilivi gotovine iz aktivnosti investiranja (1 do 5)</t>
  </si>
  <si>
    <t>B. TOKOVI GOTOVINE IZ AKTIVNOSTI INVESTIRANJA</t>
  </si>
  <si>
    <t>I. Prilivi gotovine iz aktivnosti finansiranja (1 do 3)</t>
  </si>
  <si>
    <t>C. TOKOVI GOTOVINE IZ AKTIVNOSTI FINANSIRANJA</t>
  </si>
  <si>
    <r>
      <t xml:space="preserve">A. TOKOVI GOTOVINE IZ POSLOVNIH 
     AKTIVNOSTI
   </t>
    </r>
    <r>
      <rPr>
        <sz val="10"/>
        <rFont val="Calibri"/>
        <family val="2"/>
      </rPr>
      <t>1. Rezultat prije oporezivanja</t>
    </r>
  </si>
  <si>
    <r>
      <t xml:space="preserve">B. TOKOVI GOTOVINE IZ AKTIVNOSTI INVESTIRANJA
</t>
    </r>
    <r>
      <rPr>
        <sz val="10"/>
        <rFont val="Calibri"/>
        <family val="2"/>
      </rPr>
      <t>I. Prilivi gotovine iz aktivnosti investiranja (1 do 5)</t>
    </r>
  </si>
  <si>
    <r>
      <t xml:space="preserve">H. GOTOVINA NA KRAJU IZVJEŠTAJNOG 
PERIODA </t>
    </r>
    <r>
      <rPr>
        <sz val="10"/>
        <rFont val="Calibri"/>
        <family val="2"/>
      </rPr>
      <t>(333+334+335-336)</t>
    </r>
  </si>
  <si>
    <t>Prosječan broj zaposlenih (ukupan broj zaposlenih krajem  svakog mjeseca djeljen sa brojem mjeseci)</t>
  </si>
  <si>
    <t>8. Ostale promjene nerealizovanih dobitaka i gubitaka</t>
  </si>
  <si>
    <t>na dan   __.__.20__.godine</t>
  </si>
  <si>
    <t>40 (dio)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</si>
</sst>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double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/>
      <right style="double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/>
    </border>
    <border>
      <left style="hair"/>
      <right/>
      <top/>
      <bottom style="hair"/>
    </border>
    <border>
      <left style="medium"/>
      <right style="thin"/>
      <top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wrapText="1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 vertical="center"/>
    </xf>
    <xf numFmtId="0" fontId="24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7" xfId="0" applyFont="1" applyBorder="1" applyAlignment="1">
      <alignment horizontal="left" vertical="justify" wrapText="1"/>
    </xf>
    <xf numFmtId="0" fontId="56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6" fillId="0" borderId="19" xfId="0" applyFont="1" applyBorder="1" applyAlignment="1">
      <alignment horizontal="left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7" fillId="0" borderId="19" xfId="0" applyFont="1" applyBorder="1" applyAlignment="1">
      <alignment horizontal="left"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49" fontId="27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21" xfId="0" applyFont="1" applyBorder="1" applyAlignment="1">
      <alignment horizontal="left"/>
    </xf>
    <xf numFmtId="0" fontId="27" fillId="0" borderId="21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 horizontal="left"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34" borderId="26" xfId="0" applyFont="1" applyFill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6" fillId="0" borderId="11" xfId="0" applyFont="1" applyBorder="1" applyAlignment="1">
      <alignment vertical="center" wrapText="1"/>
    </xf>
    <xf numFmtId="0" fontId="26" fillId="34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8" fillId="0" borderId="11" xfId="0" applyFont="1" applyBorder="1" applyAlignment="1">
      <alignment vertical="center" wrapText="1"/>
    </xf>
    <xf numFmtId="0" fontId="28" fillId="34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49" fontId="26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49" fontId="29" fillId="0" borderId="0" xfId="0" applyNumberFormat="1" applyFont="1" applyBorder="1" applyAlignment="1">
      <alignment horizontal="left" vertical="center" wrapText="1"/>
    </xf>
    <xf numFmtId="49" fontId="26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/>
    </xf>
    <xf numFmtId="0" fontId="28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0" fontId="28" fillId="0" borderId="15" xfId="0" applyFont="1" applyBorder="1" applyAlignment="1">
      <alignment vertical="center" wrapText="1"/>
    </xf>
    <xf numFmtId="0" fontId="28" fillId="34" borderId="15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" fillId="0" borderId="0" xfId="57" applyFont="1">
      <alignment/>
      <protection/>
    </xf>
    <xf numFmtId="0" fontId="28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30" fillId="0" borderId="0" xfId="57" applyFont="1" applyBorder="1" applyAlignment="1">
      <alignment/>
      <protection/>
    </xf>
    <xf numFmtId="0" fontId="28" fillId="0" borderId="0" xfId="57" applyFont="1" applyBorder="1" applyAlignment="1">
      <alignment/>
      <protection/>
    </xf>
    <xf numFmtId="0" fontId="28" fillId="0" borderId="0" xfId="57" applyFont="1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2" fillId="0" borderId="33" xfId="57" applyFont="1" applyBorder="1">
      <alignment/>
      <protection/>
    </xf>
    <xf numFmtId="0" fontId="2" fillId="0" borderId="33" xfId="57" applyFont="1" applyBorder="1" applyAlignment="1">
      <alignment/>
      <protection/>
    </xf>
    <xf numFmtId="0" fontId="2" fillId="0" borderId="34" xfId="57" applyFont="1" applyBorder="1">
      <alignment/>
      <protection/>
    </xf>
    <xf numFmtId="0" fontId="2" fillId="0" borderId="34" xfId="57" applyFont="1" applyBorder="1" applyAlignment="1">
      <alignment/>
      <protection/>
    </xf>
    <xf numFmtId="0" fontId="31" fillId="0" borderId="0" xfId="57" applyFont="1" applyBorder="1" applyAlignment="1">
      <alignment horizontal="center"/>
      <protection/>
    </xf>
    <xf numFmtId="0" fontId="31" fillId="0" borderId="33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/>
      <protection/>
    </xf>
    <xf numFmtId="0" fontId="32" fillId="0" borderId="0" xfId="57" applyFont="1">
      <alignment/>
      <protection/>
    </xf>
    <xf numFmtId="0" fontId="32" fillId="0" borderId="0" xfId="57" applyFont="1" applyAlignment="1">
      <alignment horizontal="left"/>
      <protection/>
    </xf>
    <xf numFmtId="0" fontId="32" fillId="0" borderId="35" xfId="57" applyFont="1" applyBorder="1">
      <alignment/>
      <protection/>
    </xf>
    <xf numFmtId="0" fontId="2" fillId="0" borderId="36" xfId="57" applyFont="1" applyBorder="1">
      <alignment/>
      <protection/>
    </xf>
    <xf numFmtId="0" fontId="2" fillId="0" borderId="37" xfId="57" applyFont="1" applyBorder="1">
      <alignment/>
      <protection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3" fontId="3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left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3" fontId="0" fillId="33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right" vertic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vertical="justify" wrapText="1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 vertical="center" wrapText="1"/>
    </xf>
    <xf numFmtId="0" fontId="56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32" fillId="33" borderId="38" xfId="0" applyFont="1" applyFill="1" applyBorder="1" applyAlignment="1">
      <alignment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33" fillId="33" borderId="42" xfId="0" applyFont="1" applyFill="1" applyBorder="1" applyAlignment="1">
      <alignment horizontal="left" vertical="center" wrapText="1"/>
    </xf>
    <xf numFmtId="0" fontId="24" fillId="33" borderId="43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right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33" borderId="45" xfId="0" applyNumberFormat="1" applyFont="1" applyFill="1" applyBorder="1" applyAlignment="1">
      <alignment horizontal="left" vertical="center" wrapText="1"/>
    </xf>
    <xf numFmtId="49" fontId="2" fillId="33" borderId="46" xfId="0" applyNumberFormat="1" applyFont="1" applyFill="1" applyBorder="1" applyAlignment="1">
      <alignment horizontal="left" vertical="center" wrapText="1"/>
    </xf>
    <xf numFmtId="49" fontId="2" fillId="33" borderId="30" xfId="0" applyNumberFormat="1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right"/>
    </xf>
    <xf numFmtId="0" fontId="2" fillId="33" borderId="31" xfId="0" applyFont="1" applyFill="1" applyBorder="1" applyAlignment="1">
      <alignment horizontal="right"/>
    </xf>
    <xf numFmtId="49" fontId="3" fillId="33" borderId="14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0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38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19" xfId="0" applyFont="1" applyFill="1" applyBorder="1" applyAlignment="1">
      <alignment horizontal="left" vertical="center"/>
    </xf>
    <xf numFmtId="49" fontId="0" fillId="33" borderId="38" xfId="0" applyNumberFormat="1" applyFont="1" applyFill="1" applyBorder="1" applyAlignment="1">
      <alignment horizontal="left" vertical="center" wrapText="1"/>
    </xf>
    <xf numFmtId="49" fontId="0" fillId="33" borderId="49" xfId="0" applyNumberFormat="1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center" vertical="center"/>
    </xf>
    <xf numFmtId="49" fontId="0" fillId="33" borderId="52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0" fontId="0" fillId="33" borderId="53" xfId="0" applyFont="1" applyFill="1" applyBorder="1" applyAlignment="1">
      <alignment/>
    </xf>
    <xf numFmtId="49" fontId="2" fillId="33" borderId="47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 wrapText="1"/>
    </xf>
    <xf numFmtId="49" fontId="0" fillId="0" borderId="49" xfId="0" applyNumberFormat="1" applyFont="1" applyBorder="1" applyAlignment="1">
      <alignment horizontal="left" vertical="center" wrapText="1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38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38" xfId="0" applyFont="1" applyFill="1" applyBorder="1" applyAlignment="1">
      <alignment horizontal="left" vertical="center"/>
    </xf>
    <xf numFmtId="49" fontId="2" fillId="33" borderId="38" xfId="0" applyNumberFormat="1" applyFont="1" applyFill="1" applyBorder="1" applyAlignment="1">
      <alignment horizontal="left" vertical="center" wrapText="1"/>
    </xf>
    <xf numFmtId="49" fontId="2" fillId="33" borderId="49" xfId="0" applyNumberFormat="1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49" fontId="2" fillId="33" borderId="52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8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left" vertical="center" wrapText="1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49" fontId="2" fillId="0" borderId="52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32" fillId="33" borderId="3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49" fontId="32" fillId="33" borderId="49" xfId="0" applyNumberFormat="1" applyFont="1" applyFill="1" applyBorder="1" applyAlignment="1">
      <alignment horizontal="left" vertical="center" wrapText="1"/>
    </xf>
    <xf numFmtId="49" fontId="32" fillId="33" borderId="52" xfId="0" applyNumberFormat="1" applyFont="1" applyFill="1" applyBorder="1" applyAlignment="1">
      <alignment horizontal="left" vertical="center" wrapText="1"/>
    </xf>
    <xf numFmtId="49" fontId="32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32" fillId="33" borderId="38" xfId="0" applyNumberFormat="1" applyFont="1" applyFill="1" applyBorder="1" applyAlignment="1">
      <alignment horizontal="left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" fillId="33" borderId="17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right"/>
    </xf>
    <xf numFmtId="0" fontId="2" fillId="33" borderId="56" xfId="0" applyFont="1" applyFill="1" applyBorder="1" applyAlignment="1">
      <alignment horizontal="right"/>
    </xf>
    <xf numFmtId="0" fontId="2" fillId="33" borderId="31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57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26" fillId="0" borderId="38" xfId="0" applyNumberFormat="1" applyFont="1" applyBorder="1" applyAlignment="1" applyProtection="1">
      <alignment horizontal="left" wrapText="1"/>
      <protection locked="0"/>
    </xf>
    <xf numFmtId="0" fontId="26" fillId="0" borderId="19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3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3" xfId="0" applyFont="1" applyBorder="1" applyAlignment="1">
      <alignment horizontal="center"/>
    </xf>
    <xf numFmtId="49" fontId="27" fillId="0" borderId="60" xfId="0" applyNumberFormat="1" applyFont="1" applyBorder="1" applyAlignment="1">
      <alignment horizontal="left" wrapText="1"/>
    </xf>
    <xf numFmtId="0" fontId="27" fillId="0" borderId="21" xfId="0" applyFont="1" applyBorder="1" applyAlignment="1">
      <alignment horizontal="left"/>
    </xf>
    <xf numFmtId="49" fontId="27" fillId="0" borderId="61" xfId="0" applyNumberFormat="1" applyFont="1" applyBorder="1" applyAlignment="1">
      <alignment horizontal="left" wrapText="1"/>
    </xf>
    <xf numFmtId="0" fontId="27" fillId="0" borderId="23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26" fillId="0" borderId="4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49" fontId="34" fillId="0" borderId="0" xfId="0" applyNumberFormat="1" applyFont="1" applyBorder="1" applyAlignment="1">
      <alignment horizontal="left" vertical="center" wrapText="1"/>
    </xf>
    <xf numFmtId="49" fontId="27" fillId="0" borderId="38" xfId="0" applyNumberFormat="1" applyFont="1" applyBorder="1" applyAlignment="1">
      <alignment horizontal="left" wrapText="1"/>
    </xf>
    <xf numFmtId="0" fontId="27" fillId="0" borderId="19" xfId="0" applyFont="1" applyBorder="1" applyAlignment="1">
      <alignment horizontal="left"/>
    </xf>
    <xf numFmtId="0" fontId="26" fillId="0" borderId="57" xfId="0" applyFont="1" applyBorder="1" applyAlignment="1">
      <alignment horizontal="center" vertical="center" textRotation="90"/>
    </xf>
    <xf numFmtId="0" fontId="26" fillId="0" borderId="6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8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30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left"/>
      <protection/>
    </xf>
    <xf numFmtId="0" fontId="3" fillId="0" borderId="63" xfId="57" applyFont="1" applyBorder="1" applyAlignment="1">
      <alignment horizontal="left"/>
      <protection/>
    </xf>
    <xf numFmtId="0" fontId="3" fillId="0" borderId="64" xfId="57" applyFont="1" applyBorder="1" applyAlignment="1">
      <alignment horizontal="left"/>
      <protection/>
    </xf>
    <xf numFmtId="0" fontId="3" fillId="0" borderId="65" xfId="57" applyFont="1" applyBorder="1" applyAlignment="1">
      <alignment horizontal="left"/>
      <protection/>
    </xf>
    <xf numFmtId="0" fontId="2" fillId="0" borderId="66" xfId="57" applyFont="1" applyBorder="1" applyAlignment="1">
      <alignment/>
      <protection/>
    </xf>
    <xf numFmtId="0" fontId="2" fillId="0" borderId="67" xfId="57" applyFont="1" applyBorder="1" applyAlignment="1">
      <alignment/>
      <protection/>
    </xf>
    <xf numFmtId="0" fontId="3" fillId="0" borderId="60" xfId="57" applyFont="1" applyBorder="1" applyAlignment="1">
      <alignment horizontal="left"/>
      <protection/>
    </xf>
    <xf numFmtId="0" fontId="3" fillId="0" borderId="21" xfId="57" applyFont="1" applyBorder="1" applyAlignment="1">
      <alignment horizontal="left"/>
      <protection/>
    </xf>
    <xf numFmtId="0" fontId="3" fillId="0" borderId="22" xfId="57" applyFont="1" applyBorder="1" applyAlignment="1">
      <alignment horizontal="left"/>
      <protection/>
    </xf>
    <xf numFmtId="0" fontId="3" fillId="0" borderId="63" xfId="57" applyFont="1" applyBorder="1" applyAlignment="1">
      <alignment horizontal="center"/>
      <protection/>
    </xf>
    <xf numFmtId="0" fontId="3" fillId="0" borderId="64" xfId="57" applyFont="1" applyBorder="1" applyAlignment="1">
      <alignment horizontal="center"/>
      <protection/>
    </xf>
    <xf numFmtId="0" fontId="3" fillId="0" borderId="65" xfId="57" applyFont="1" applyBorder="1" applyAlignment="1">
      <alignment horizontal="center"/>
      <protection/>
    </xf>
    <xf numFmtId="0" fontId="3" fillId="0" borderId="68" xfId="57" applyFont="1" applyBorder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0" fontId="3" fillId="0" borderId="69" xfId="57" applyFont="1" applyBorder="1" applyAlignment="1">
      <alignment horizontal="left"/>
      <protection/>
    </xf>
    <xf numFmtId="0" fontId="3" fillId="0" borderId="61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3" fillId="0" borderId="24" xfId="57" applyFont="1" applyBorder="1" applyAlignment="1">
      <alignment horizontal="left"/>
      <protection/>
    </xf>
    <xf numFmtId="0" fontId="3" fillId="0" borderId="68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6" fillId="0" borderId="68" xfId="57" applyFont="1" applyBorder="1" applyAlignment="1">
      <alignment horizontal="center" wrapText="1"/>
      <protection/>
    </xf>
    <xf numFmtId="0" fontId="36" fillId="0" borderId="0" xfId="57" applyFont="1" applyBorder="1" applyAlignment="1">
      <alignment horizontal="center" wrapText="1"/>
      <protection/>
    </xf>
    <xf numFmtId="0" fontId="31" fillId="35" borderId="70" xfId="57" applyFont="1" applyFill="1" applyBorder="1" applyAlignment="1">
      <alignment horizontal="center" vertical="center" wrapText="1"/>
      <protection/>
    </xf>
    <xf numFmtId="0" fontId="32" fillId="0" borderId="71" xfId="57" applyFont="1" applyBorder="1" applyAlignment="1">
      <alignment horizontal="center" vertical="center"/>
      <protection/>
    </xf>
    <xf numFmtId="0" fontId="32" fillId="0" borderId="72" xfId="57" applyFont="1" applyBorder="1" applyAlignment="1">
      <alignment horizontal="center" vertical="center"/>
      <protection/>
    </xf>
    <xf numFmtId="0" fontId="32" fillId="0" borderId="33" xfId="57" applyFont="1" applyBorder="1" applyAlignment="1">
      <alignment horizontal="center" vertical="center"/>
      <protection/>
    </xf>
    <xf numFmtId="0" fontId="28" fillId="35" borderId="71" xfId="57" applyFont="1" applyFill="1" applyBorder="1" applyAlignment="1">
      <alignment horizontal="center" vertical="center"/>
      <protection/>
    </xf>
    <xf numFmtId="0" fontId="2" fillId="0" borderId="71" xfId="57" applyFont="1" applyBorder="1" applyAlignment="1">
      <alignment horizontal="center" vertical="center"/>
      <protection/>
    </xf>
    <xf numFmtId="0" fontId="2" fillId="0" borderId="33" xfId="57" applyFont="1" applyBorder="1" applyAlignment="1">
      <alignment horizontal="center" vertical="center"/>
      <protection/>
    </xf>
    <xf numFmtId="0" fontId="3" fillId="35" borderId="71" xfId="57" applyFont="1" applyFill="1" applyBorder="1" applyAlignment="1">
      <alignment horizontal="center" vertical="center" wrapText="1"/>
      <protection/>
    </xf>
    <xf numFmtId="0" fontId="2" fillId="0" borderId="71" xfId="57" applyFont="1" applyBorder="1" applyAlignment="1">
      <alignment horizontal="center" vertical="center" wrapText="1"/>
      <protection/>
    </xf>
    <xf numFmtId="0" fontId="2" fillId="0" borderId="33" xfId="57" applyFont="1" applyBorder="1" applyAlignment="1">
      <alignment horizontal="center" vertical="center" wrapText="1"/>
      <protection/>
    </xf>
    <xf numFmtId="0" fontId="31" fillId="0" borderId="71" xfId="57" applyFont="1" applyBorder="1" applyAlignment="1">
      <alignment horizontal="center"/>
      <protection/>
    </xf>
    <xf numFmtId="0" fontId="31" fillId="0" borderId="73" xfId="57" applyFont="1" applyBorder="1" applyAlignment="1">
      <alignment horizontal="center"/>
      <protection/>
    </xf>
    <xf numFmtId="0" fontId="31" fillId="35" borderId="33" xfId="57" applyFont="1" applyFill="1" applyBorder="1" applyAlignment="1">
      <alignment horizontal="center" vertical="center" wrapText="1"/>
      <protection/>
    </xf>
    <xf numFmtId="0" fontId="31" fillId="35" borderId="74" xfId="57" applyFont="1" applyFill="1" applyBorder="1" applyAlignment="1">
      <alignment horizontal="center" vertical="center" wrapText="1"/>
      <protection/>
    </xf>
    <xf numFmtId="0" fontId="24" fillId="35" borderId="72" xfId="57" applyFont="1" applyFill="1" applyBorder="1" applyAlignment="1">
      <alignment horizontal="center"/>
      <protection/>
    </xf>
    <xf numFmtId="0" fontId="24" fillId="35" borderId="33" xfId="57" applyFont="1" applyFill="1" applyBorder="1" applyAlignment="1">
      <alignment horizontal="center"/>
      <protection/>
    </xf>
    <xf numFmtId="0" fontId="24" fillId="35" borderId="74" xfId="57" applyFont="1" applyFill="1" applyBorder="1" applyAlignment="1">
      <alignment horizontal="center"/>
      <protection/>
    </xf>
    <xf numFmtId="49" fontId="2" fillId="0" borderId="75" xfId="57" applyNumberFormat="1" applyFont="1" applyBorder="1" applyAlignment="1">
      <alignment horizontal="center" vertical="top"/>
      <protection/>
    </xf>
    <xf numFmtId="49" fontId="2" fillId="0" borderId="64" xfId="57" applyNumberFormat="1" applyFont="1" applyBorder="1" applyAlignment="1">
      <alignment horizontal="center" vertical="top"/>
      <protection/>
    </xf>
    <xf numFmtId="49" fontId="2" fillId="0" borderId="65" xfId="57" applyNumberFormat="1" applyFont="1" applyBorder="1" applyAlignment="1">
      <alignment horizontal="center" vertical="top"/>
      <protection/>
    </xf>
    <xf numFmtId="0" fontId="2" fillId="0" borderId="63" xfId="57" applyFont="1" applyBorder="1" applyAlignment="1">
      <alignment horizontal="left" vertical="center" wrapText="1"/>
      <protection/>
    </xf>
    <xf numFmtId="0" fontId="2" fillId="0" borderId="64" xfId="57" applyFont="1" applyBorder="1" applyAlignment="1">
      <alignment horizontal="left" vertical="center" wrapText="1"/>
      <protection/>
    </xf>
    <xf numFmtId="0" fontId="2" fillId="0" borderId="65" xfId="57" applyFont="1" applyBorder="1" applyAlignment="1">
      <alignment horizontal="left" vertical="center" wrapText="1"/>
      <protection/>
    </xf>
    <xf numFmtId="49" fontId="2" fillId="0" borderId="63" xfId="57" applyNumberFormat="1" applyFont="1" applyBorder="1" applyAlignment="1">
      <alignment horizontal="center" vertical="center"/>
      <protection/>
    </xf>
    <xf numFmtId="49" fontId="2" fillId="0" borderId="65" xfId="57" applyNumberFormat="1" applyFont="1" applyBorder="1" applyAlignment="1">
      <alignment horizontal="center" vertical="center"/>
      <protection/>
    </xf>
    <xf numFmtId="0" fontId="2" fillId="0" borderId="33" xfId="57" applyFont="1" applyBorder="1" applyAlignment="1">
      <alignment horizontal="right"/>
      <protection/>
    </xf>
    <xf numFmtId="4" fontId="2" fillId="0" borderId="33" xfId="57" applyNumberFormat="1" applyFont="1" applyBorder="1" applyAlignment="1">
      <alignment horizontal="right"/>
      <protection/>
    </xf>
    <xf numFmtId="4" fontId="2" fillId="0" borderId="74" xfId="57" applyNumberFormat="1" applyFont="1" applyBorder="1" applyAlignment="1">
      <alignment horizontal="right"/>
      <protection/>
    </xf>
    <xf numFmtId="0" fontId="2" fillId="0" borderId="33" xfId="57" applyFont="1" applyBorder="1" applyAlignment="1">
      <alignment horizontal="left" vertical="center"/>
      <protection/>
    </xf>
    <xf numFmtId="49" fontId="2" fillId="0" borderId="72" xfId="57" applyNumberFormat="1" applyFont="1" applyBorder="1" applyAlignment="1">
      <alignment horizontal="center" vertical="top"/>
      <protection/>
    </xf>
    <xf numFmtId="49" fontId="2" fillId="0" borderId="33" xfId="57" applyNumberFormat="1" applyFont="1" applyBorder="1" applyAlignment="1">
      <alignment horizontal="center" vertical="top"/>
      <protection/>
    </xf>
    <xf numFmtId="49" fontId="2" fillId="0" borderId="76" xfId="57" applyNumberFormat="1" applyFont="1" applyBorder="1" applyAlignment="1">
      <alignment horizontal="center" vertical="top"/>
      <protection/>
    </xf>
    <xf numFmtId="49" fontId="2" fillId="0" borderId="66" xfId="57" applyNumberFormat="1" applyFont="1" applyBorder="1" applyAlignment="1">
      <alignment horizontal="center" vertical="top"/>
      <protection/>
    </xf>
    <xf numFmtId="0" fontId="2" fillId="0" borderId="66" xfId="57" applyFont="1" applyBorder="1" applyAlignment="1">
      <alignment horizontal="left" vertical="center"/>
      <protection/>
    </xf>
    <xf numFmtId="49" fontId="2" fillId="0" borderId="60" xfId="57" applyNumberFormat="1" applyFont="1" applyBorder="1" applyAlignment="1">
      <alignment horizontal="center" vertical="center"/>
      <protection/>
    </xf>
    <xf numFmtId="49" fontId="2" fillId="0" borderId="22" xfId="57" applyNumberFormat="1" applyFont="1" applyBorder="1" applyAlignment="1">
      <alignment horizontal="center" vertical="center"/>
      <protection/>
    </xf>
    <xf numFmtId="0" fontId="2" fillId="0" borderId="66" xfId="57" applyFont="1" applyBorder="1" applyAlignment="1">
      <alignment horizontal="right"/>
      <protection/>
    </xf>
    <xf numFmtId="4" fontId="2" fillId="0" borderId="66" xfId="57" applyNumberFormat="1" applyFont="1" applyBorder="1" applyAlignment="1">
      <alignment horizontal="right"/>
      <protection/>
    </xf>
    <xf numFmtId="4" fontId="2" fillId="0" borderId="77" xfId="57" applyNumberFormat="1" applyFont="1" applyBorder="1" applyAlignment="1">
      <alignment horizontal="right"/>
      <protection/>
    </xf>
    <xf numFmtId="49" fontId="2" fillId="0" borderId="33" xfId="57" applyNumberFormat="1" applyFont="1" applyBorder="1" applyAlignment="1">
      <alignment horizontal="center" vertical="center"/>
      <protection/>
    </xf>
    <xf numFmtId="49" fontId="2" fillId="0" borderId="66" xfId="57" applyNumberFormat="1" applyFont="1" applyBorder="1" applyAlignment="1">
      <alignment horizontal="center" vertical="center"/>
      <protection/>
    </xf>
    <xf numFmtId="49" fontId="2" fillId="0" borderId="78" xfId="57" applyNumberFormat="1" applyFont="1" applyBorder="1" applyAlignment="1">
      <alignment horizontal="center" vertical="top"/>
      <protection/>
    </xf>
    <xf numFmtId="49" fontId="2" fillId="0" borderId="79" xfId="57" applyNumberFormat="1" applyFont="1" applyBorder="1" applyAlignment="1">
      <alignment horizontal="center" vertical="top"/>
      <protection/>
    </xf>
    <xf numFmtId="0" fontId="2" fillId="0" borderId="80" xfId="57" applyFont="1" applyBorder="1" applyAlignment="1">
      <alignment horizontal="left" vertical="center" wrapText="1"/>
      <protection/>
    </xf>
    <xf numFmtId="0" fontId="2" fillId="0" borderId="81" xfId="57" applyFont="1" applyBorder="1" applyAlignment="1">
      <alignment horizontal="left" vertical="center" wrapText="1"/>
      <protection/>
    </xf>
    <xf numFmtId="0" fontId="2" fillId="0" borderId="82" xfId="57" applyFont="1" applyBorder="1" applyAlignment="1">
      <alignment horizontal="left" vertical="center" wrapText="1"/>
      <protection/>
    </xf>
    <xf numFmtId="49" fontId="2" fillId="0" borderId="79" xfId="57" applyNumberFormat="1" applyFont="1" applyBorder="1" applyAlignment="1">
      <alignment horizontal="center" vertical="center"/>
      <protection/>
    </xf>
    <xf numFmtId="0" fontId="2" fillId="0" borderId="79" xfId="57" applyFont="1" applyBorder="1" applyAlignment="1">
      <alignment horizontal="right"/>
      <protection/>
    </xf>
    <xf numFmtId="4" fontId="2" fillId="0" borderId="79" xfId="57" applyNumberFormat="1" applyFont="1" applyBorder="1" applyAlignment="1">
      <alignment horizontal="right"/>
      <protection/>
    </xf>
    <xf numFmtId="4" fontId="2" fillId="0" borderId="83" xfId="57" applyNumberFormat="1" applyFont="1" applyBorder="1" applyAlignment="1">
      <alignment horizontal="right"/>
      <protection/>
    </xf>
    <xf numFmtId="49" fontId="2" fillId="0" borderId="84" xfId="57" applyNumberFormat="1" applyFont="1" applyBorder="1" applyAlignment="1">
      <alignment horizontal="center" vertical="top"/>
      <protection/>
    </xf>
    <xf numFmtId="49" fontId="2" fillId="0" borderId="85" xfId="57" applyNumberFormat="1" applyFont="1" applyBorder="1" applyAlignment="1">
      <alignment horizontal="center" vertical="top"/>
      <protection/>
    </xf>
    <xf numFmtId="49" fontId="2" fillId="0" borderId="86" xfId="57" applyNumberFormat="1" applyFont="1" applyBorder="1" applyAlignment="1">
      <alignment horizontal="center" vertical="top"/>
      <protection/>
    </xf>
    <xf numFmtId="0" fontId="2" fillId="0" borderId="87" xfId="57" applyFont="1" applyBorder="1" applyAlignment="1">
      <alignment horizontal="left" vertical="center" wrapText="1"/>
      <protection/>
    </xf>
    <xf numFmtId="0" fontId="2" fillId="0" borderId="85" xfId="57" applyFont="1" applyBorder="1" applyAlignment="1">
      <alignment horizontal="left" vertical="center" wrapText="1"/>
      <protection/>
    </xf>
    <xf numFmtId="0" fontId="2" fillId="0" borderId="86" xfId="57" applyFont="1" applyBorder="1" applyAlignment="1">
      <alignment horizontal="left" vertical="center" wrapText="1"/>
      <protection/>
    </xf>
    <xf numFmtId="49" fontId="2" fillId="0" borderId="87" xfId="57" applyNumberFormat="1" applyFont="1" applyBorder="1" applyAlignment="1">
      <alignment horizontal="center" vertical="center"/>
      <protection/>
    </xf>
    <xf numFmtId="49" fontId="2" fillId="0" borderId="86" xfId="57" applyNumberFormat="1" applyFont="1" applyBorder="1" applyAlignment="1">
      <alignment horizontal="center" vertical="center"/>
      <protection/>
    </xf>
    <xf numFmtId="0" fontId="2" fillId="0" borderId="88" xfId="57" applyFont="1" applyBorder="1" applyAlignment="1">
      <alignment horizontal="right"/>
      <protection/>
    </xf>
    <xf numFmtId="4" fontId="2" fillId="0" borderId="88" xfId="57" applyNumberFormat="1" applyFont="1" applyBorder="1" applyAlignment="1">
      <alignment horizontal="right"/>
      <protection/>
    </xf>
    <xf numFmtId="4" fontId="2" fillId="0" borderId="89" xfId="57" applyNumberFormat="1" applyFont="1" applyBorder="1" applyAlignment="1">
      <alignment horizontal="right"/>
      <protection/>
    </xf>
    <xf numFmtId="0" fontId="31" fillId="0" borderId="13" xfId="57" applyFont="1" applyBorder="1" applyAlignment="1">
      <alignment horizontal="center" vertical="top"/>
      <protection/>
    </xf>
    <xf numFmtId="0" fontId="31" fillId="0" borderId="11" xfId="57" applyFont="1" applyBorder="1" applyAlignment="1">
      <alignment horizontal="center" vertical="top"/>
      <protection/>
    </xf>
    <xf numFmtId="0" fontId="31" fillId="0" borderId="11" xfId="57" applyFont="1" applyBorder="1" applyAlignment="1">
      <alignment horizontal="left" vertical="top" wrapText="1"/>
      <protection/>
    </xf>
    <xf numFmtId="0" fontId="31" fillId="0" borderId="12" xfId="57" applyFont="1" applyBorder="1" applyAlignment="1">
      <alignment horizontal="center" vertical="top"/>
      <protection/>
    </xf>
    <xf numFmtId="0" fontId="2" fillId="0" borderId="13" xfId="57" applyFont="1" applyBorder="1" applyAlignment="1">
      <alignment horizontal="left"/>
      <protection/>
    </xf>
    <xf numFmtId="0" fontId="2" fillId="0" borderId="11" xfId="57" applyFont="1" applyBorder="1" applyAlignment="1">
      <alignment horizontal="left"/>
      <protection/>
    </xf>
    <xf numFmtId="0" fontId="2" fillId="0" borderId="12" xfId="57" applyFont="1" applyBorder="1" applyAlignment="1">
      <alignment horizontal="left"/>
      <protection/>
    </xf>
    <xf numFmtId="0" fontId="2" fillId="0" borderId="13" xfId="57" applyFont="1" applyBorder="1" applyAlignment="1">
      <alignment horizontal="center"/>
      <protection/>
    </xf>
    <xf numFmtId="0" fontId="2" fillId="0" borderId="11" xfId="57" applyFont="1" applyBorder="1" applyAlignment="1">
      <alignment horizontal="center"/>
      <protection/>
    </xf>
    <xf numFmtId="4" fontId="2" fillId="0" borderId="11" xfId="57" applyNumberFormat="1" applyFont="1" applyBorder="1" applyAlignment="1">
      <alignment horizontal="right"/>
      <protection/>
    </xf>
    <xf numFmtId="4" fontId="2" fillId="0" borderId="12" xfId="57" applyNumberFormat="1" applyFont="1" applyBorder="1" applyAlignment="1">
      <alignment horizontal="right"/>
      <protection/>
    </xf>
    <xf numFmtId="49" fontId="2" fillId="0" borderId="11" xfId="57" applyNumberFormat="1" applyFont="1" applyBorder="1" applyAlignment="1">
      <alignment horizontal="center"/>
      <protection/>
    </xf>
    <xf numFmtId="0" fontId="2" fillId="0" borderId="11" xfId="57" applyFont="1" applyBorder="1" applyAlignment="1">
      <alignment horizontal="left" wrapText="1"/>
      <protection/>
    </xf>
    <xf numFmtId="0" fontId="2" fillId="0" borderId="36" xfId="57" applyFont="1" applyBorder="1" applyAlignment="1">
      <alignment horizontal="center"/>
      <protection/>
    </xf>
    <xf numFmtId="0" fontId="2" fillId="0" borderId="37" xfId="57" applyFont="1" applyBorder="1" applyAlignment="1">
      <alignment horizontal="center"/>
      <protection/>
    </xf>
    <xf numFmtId="0" fontId="2" fillId="0" borderId="15" xfId="57" applyFont="1" applyBorder="1" applyAlignment="1">
      <alignment horizontal="left"/>
      <protection/>
    </xf>
    <xf numFmtId="4" fontId="2" fillId="0" borderId="15" xfId="57" applyNumberFormat="1" applyFont="1" applyBorder="1" applyAlignment="1">
      <alignment horizontal="right"/>
      <protection/>
    </xf>
    <xf numFmtId="4" fontId="2" fillId="0" borderId="16" xfId="57" applyNumberFormat="1" applyFont="1" applyBorder="1" applyAlignment="1">
      <alignment horizontal="right"/>
      <protection/>
    </xf>
    <xf numFmtId="0" fontId="32" fillId="0" borderId="0" xfId="57" applyFont="1" applyAlignment="1">
      <alignment horizontal="left"/>
      <protection/>
    </xf>
    <xf numFmtId="0" fontId="32" fillId="0" borderId="0" xfId="57" applyFont="1" applyAlignment="1">
      <alignment horizontal="center"/>
      <protection/>
    </xf>
    <xf numFmtId="0" fontId="32" fillId="0" borderId="0" xfId="57" applyFont="1" applyAlignment="1">
      <alignment horizontal="center" vertical="center"/>
      <protection/>
    </xf>
    <xf numFmtId="0" fontId="2" fillId="0" borderId="14" xfId="57" applyFont="1" applyBorder="1" applyAlignment="1">
      <alignment horizontal="center"/>
      <protection/>
    </xf>
    <xf numFmtId="0" fontId="2" fillId="0" borderId="15" xfId="57" applyFont="1" applyBorder="1" applyAlignment="1">
      <alignment horizontal="center"/>
      <protection/>
    </xf>
    <xf numFmtId="49" fontId="2" fillId="0" borderId="15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</xdr:row>
      <xdr:rowOff>19050</xdr:rowOff>
    </xdr:from>
    <xdr:to>
      <xdr:col>13</xdr:col>
      <xdr:colOff>209550</xdr:colOff>
      <xdr:row>4</xdr:row>
      <xdr:rowOff>133350</xdr:rowOff>
    </xdr:to>
    <xdr:pic>
      <xdr:nvPicPr>
        <xdr:cNvPr id="1" name="Picture 1" descr="1095339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0955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2"/>
  <sheetViews>
    <sheetView zoomScale="144" zoomScaleNormal="144" zoomScalePageLayoutView="0" workbookViewId="0" topLeftCell="A83">
      <selection activeCell="B91" sqref="B91"/>
    </sheetView>
  </sheetViews>
  <sheetFormatPr defaultColWidth="8.7109375" defaultRowHeight="12.75"/>
  <cols>
    <col min="1" max="1" width="3.421875" style="17" customWidth="1"/>
    <col min="2" max="2" width="18.7109375" style="205" customWidth="1"/>
    <col min="3" max="3" width="64.140625" style="193" customWidth="1"/>
    <col min="4" max="4" width="9.28125" style="194" bestFit="1" customWidth="1"/>
    <col min="5" max="5" width="13.421875" style="17" bestFit="1" customWidth="1"/>
    <col min="6" max="6" width="13.140625" style="17" bestFit="1" customWidth="1"/>
    <col min="7" max="7" width="11.7109375" style="17" bestFit="1" customWidth="1"/>
    <col min="8" max="8" width="12.7109375" style="17" customWidth="1"/>
    <col min="9" max="16384" width="8.7109375" style="17" customWidth="1"/>
  </cols>
  <sheetData>
    <row r="2" spans="2:7" ht="12.75">
      <c r="B2" s="271" t="s">
        <v>76</v>
      </c>
      <c r="C2" s="272"/>
      <c r="D2" s="273"/>
      <c r="E2" s="273"/>
      <c r="F2" s="273"/>
      <c r="G2" s="274"/>
    </row>
    <row r="3" spans="2:7" ht="12.75">
      <c r="B3" s="275" t="s">
        <v>75</v>
      </c>
      <c r="C3" s="276"/>
      <c r="D3" s="277" t="s">
        <v>74</v>
      </c>
      <c r="E3" s="273"/>
      <c r="F3" s="273"/>
      <c r="G3" s="274"/>
    </row>
    <row r="4" spans="2:7" ht="12.75">
      <c r="B4" s="278" t="s">
        <v>78</v>
      </c>
      <c r="C4" s="272"/>
      <c r="D4" s="273"/>
      <c r="E4" s="273"/>
      <c r="F4" s="273"/>
      <c r="G4" s="274"/>
    </row>
    <row r="6" spans="2:7" ht="12.75">
      <c r="B6" s="279" t="s">
        <v>158</v>
      </c>
      <c r="C6" s="280"/>
      <c r="D6" s="280"/>
      <c r="E6" s="280"/>
      <c r="F6" s="280"/>
      <c r="G6" s="281"/>
    </row>
    <row r="7" spans="2:7" ht="12.75">
      <c r="B7" s="287" t="s">
        <v>159</v>
      </c>
      <c r="C7" s="288"/>
      <c r="D7" s="288"/>
      <c r="E7" s="288"/>
      <c r="F7" s="288"/>
      <c r="G7" s="289"/>
    </row>
    <row r="9" spans="1:8" ht="16.5" customHeight="1">
      <c r="A9" s="53"/>
      <c r="B9" s="170"/>
      <c r="C9" s="294" t="s">
        <v>50</v>
      </c>
      <c r="D9" s="295"/>
      <c r="E9" s="295"/>
      <c r="F9" s="295"/>
      <c r="G9" s="53"/>
      <c r="H9" s="53"/>
    </row>
    <row r="10" spans="1:8" ht="13.5">
      <c r="A10" s="53"/>
      <c r="B10" s="170"/>
      <c r="C10" s="296" t="s">
        <v>77</v>
      </c>
      <c r="D10" s="295"/>
      <c r="E10" s="295"/>
      <c r="F10" s="295"/>
      <c r="G10" s="53"/>
      <c r="H10" s="53"/>
    </row>
    <row r="11" spans="1:8" ht="15" customHeight="1" thickBot="1">
      <c r="A11" s="53"/>
      <c r="B11" s="170"/>
      <c r="C11" s="53"/>
      <c r="D11" s="171"/>
      <c r="E11" s="53"/>
      <c r="F11" s="296" t="s">
        <v>290</v>
      </c>
      <c r="G11" s="297"/>
      <c r="H11" s="53"/>
    </row>
    <row r="12" spans="1:8" ht="13.5">
      <c r="A12" s="53"/>
      <c r="B12" s="298" t="s">
        <v>160</v>
      </c>
      <c r="C12" s="269" t="s">
        <v>0</v>
      </c>
      <c r="D12" s="290" t="s">
        <v>14</v>
      </c>
      <c r="E12" s="269" t="s">
        <v>556</v>
      </c>
      <c r="F12" s="269" t="s">
        <v>457</v>
      </c>
      <c r="G12" s="269"/>
      <c r="H12" s="292"/>
    </row>
    <row r="13" spans="1:8" ht="13.5">
      <c r="A13" s="53"/>
      <c r="B13" s="283"/>
      <c r="C13" s="270"/>
      <c r="D13" s="291"/>
      <c r="E13" s="270"/>
      <c r="F13" s="270" t="s">
        <v>48</v>
      </c>
      <c r="G13" s="270" t="s">
        <v>73</v>
      </c>
      <c r="H13" s="293"/>
    </row>
    <row r="14" spans="1:8" ht="27">
      <c r="A14" s="53"/>
      <c r="B14" s="283"/>
      <c r="C14" s="270"/>
      <c r="D14" s="291"/>
      <c r="E14" s="270"/>
      <c r="F14" s="270"/>
      <c r="G14" s="172" t="s">
        <v>455</v>
      </c>
      <c r="H14" s="173" t="s">
        <v>456</v>
      </c>
    </row>
    <row r="15" spans="1:8" ht="13.5">
      <c r="A15" s="53"/>
      <c r="B15" s="33">
        <v>1</v>
      </c>
      <c r="C15" s="172">
        <v>2</v>
      </c>
      <c r="D15" s="50">
        <v>3</v>
      </c>
      <c r="E15" s="55">
        <v>4</v>
      </c>
      <c r="F15" s="55">
        <v>5</v>
      </c>
      <c r="G15" s="55">
        <v>6</v>
      </c>
      <c r="H15" s="174">
        <v>7</v>
      </c>
    </row>
    <row r="16" spans="1:8" ht="13.5">
      <c r="A16" s="53"/>
      <c r="B16" s="33" t="s">
        <v>1</v>
      </c>
      <c r="C16" s="54" t="s">
        <v>2</v>
      </c>
      <c r="D16" s="50" t="s">
        <v>1</v>
      </c>
      <c r="E16" s="55" t="s">
        <v>1</v>
      </c>
      <c r="F16" s="56" t="s">
        <v>1</v>
      </c>
      <c r="G16" s="56"/>
      <c r="H16" s="57"/>
    </row>
    <row r="17" spans="1:8" ht="13.5">
      <c r="A17" s="53"/>
      <c r="B17" s="33" t="s">
        <v>445</v>
      </c>
      <c r="C17" s="54" t="s">
        <v>3</v>
      </c>
      <c r="D17" s="50" t="s">
        <v>109</v>
      </c>
      <c r="E17" s="55" t="s">
        <v>1</v>
      </c>
      <c r="F17" s="56"/>
      <c r="G17" s="56"/>
      <c r="H17" s="57"/>
    </row>
    <row r="18" spans="1:8" ht="13.5">
      <c r="A18" s="53"/>
      <c r="B18" s="33" t="s">
        <v>1</v>
      </c>
      <c r="C18" s="175" t="s">
        <v>499</v>
      </c>
      <c r="D18" s="50" t="s">
        <v>110</v>
      </c>
      <c r="E18" s="55" t="s">
        <v>1</v>
      </c>
      <c r="F18" s="56">
        <f>F19+F24+F32</f>
        <v>0</v>
      </c>
      <c r="G18" s="56">
        <f>G19+G24+G32</f>
        <v>0</v>
      </c>
      <c r="H18" s="176">
        <f>H19+H24+H32</f>
        <v>0</v>
      </c>
    </row>
    <row r="19" spans="1:8" ht="13.5">
      <c r="A19" s="53"/>
      <c r="B19" s="33" t="s">
        <v>277</v>
      </c>
      <c r="C19" s="177" t="s">
        <v>392</v>
      </c>
      <c r="D19" s="50" t="s">
        <v>111</v>
      </c>
      <c r="E19" s="55" t="s">
        <v>1</v>
      </c>
      <c r="F19" s="178">
        <f>SUM(F20:F23)</f>
        <v>0</v>
      </c>
      <c r="G19" s="178">
        <f>SUM(G20:G23)</f>
        <v>0</v>
      </c>
      <c r="H19" s="179">
        <f>SUM(H20:H23)</f>
        <v>0</v>
      </c>
    </row>
    <row r="20" spans="1:8" ht="13.5">
      <c r="A20" s="53"/>
      <c r="B20" s="33" t="s">
        <v>118</v>
      </c>
      <c r="C20" s="177" t="s">
        <v>446</v>
      </c>
      <c r="D20" s="50" t="s">
        <v>112</v>
      </c>
      <c r="E20" s="55"/>
      <c r="F20" s="178"/>
      <c r="G20" s="178"/>
      <c r="H20" s="57"/>
    </row>
    <row r="21" spans="1:8" ht="13.5">
      <c r="A21" s="53"/>
      <c r="B21" s="33" t="s">
        <v>476</v>
      </c>
      <c r="C21" s="177" t="s">
        <v>390</v>
      </c>
      <c r="D21" s="50" t="s">
        <v>113</v>
      </c>
      <c r="E21" s="55"/>
      <c r="F21" s="178"/>
      <c r="G21" s="178"/>
      <c r="H21" s="57"/>
    </row>
    <row r="22" spans="1:8" ht="13.5">
      <c r="A22" s="53"/>
      <c r="B22" s="33" t="s">
        <v>120</v>
      </c>
      <c r="C22" s="177" t="s">
        <v>391</v>
      </c>
      <c r="D22" s="50" t="s">
        <v>114</v>
      </c>
      <c r="E22" s="55"/>
      <c r="F22" s="178"/>
      <c r="G22" s="178"/>
      <c r="H22" s="57"/>
    </row>
    <row r="23" spans="1:8" ht="13.5">
      <c r="A23" s="53"/>
      <c r="B23" s="33" t="s">
        <v>475</v>
      </c>
      <c r="C23" s="177" t="s">
        <v>477</v>
      </c>
      <c r="D23" s="50" t="s">
        <v>115</v>
      </c>
      <c r="E23" s="55" t="s">
        <v>1</v>
      </c>
      <c r="F23" s="178"/>
      <c r="G23" s="178"/>
      <c r="H23" s="57"/>
    </row>
    <row r="24" spans="1:8" ht="27">
      <c r="A24" s="53"/>
      <c r="B24" s="33"/>
      <c r="C24" s="177" t="s">
        <v>494</v>
      </c>
      <c r="D24" s="50" t="s">
        <v>116</v>
      </c>
      <c r="E24" s="55" t="s">
        <v>1</v>
      </c>
      <c r="F24" s="178">
        <f>+F25+F26+F27+F31</f>
        <v>0</v>
      </c>
      <c r="G24" s="178">
        <f>+G25+G26+G27+G31</f>
        <v>0</v>
      </c>
      <c r="H24" s="179">
        <f>+H25+H26+H27+H31</f>
        <v>0</v>
      </c>
    </row>
    <row r="25" spans="1:8" ht="13.5">
      <c r="A25" s="53"/>
      <c r="B25" s="33" t="s">
        <v>473</v>
      </c>
      <c r="C25" s="177" t="s">
        <v>281</v>
      </c>
      <c r="D25" s="50" t="s">
        <v>117</v>
      </c>
      <c r="E25" s="55" t="s">
        <v>1</v>
      </c>
      <c r="F25" s="178"/>
      <c r="G25" s="178"/>
      <c r="H25" s="57"/>
    </row>
    <row r="26" spans="1:8" ht="13.5">
      <c r="A26" s="53"/>
      <c r="B26" s="33" t="s">
        <v>279</v>
      </c>
      <c r="C26" s="177" t="s">
        <v>278</v>
      </c>
      <c r="D26" s="50" t="s">
        <v>118</v>
      </c>
      <c r="E26" s="55" t="s">
        <v>1</v>
      </c>
      <c r="F26" s="178"/>
      <c r="G26" s="178"/>
      <c r="H26" s="57"/>
    </row>
    <row r="27" spans="1:8" ht="13.5">
      <c r="A27" s="53"/>
      <c r="B27" s="33"/>
      <c r="C27" s="177" t="s">
        <v>493</v>
      </c>
      <c r="D27" s="50" t="s">
        <v>119</v>
      </c>
      <c r="E27" s="55"/>
      <c r="F27" s="178">
        <f>SUM(F28:F30)</f>
        <v>0</v>
      </c>
      <c r="G27" s="178">
        <f>SUM(G28:G30)</f>
        <v>0</v>
      </c>
      <c r="H27" s="179">
        <f>SUM(H28:H30)</f>
        <v>0</v>
      </c>
    </row>
    <row r="28" spans="1:8" ht="13.5">
      <c r="A28" s="53"/>
      <c r="B28" s="33" t="s">
        <v>227</v>
      </c>
      <c r="C28" s="177" t="s">
        <v>467</v>
      </c>
      <c r="D28" s="50" t="s">
        <v>120</v>
      </c>
      <c r="E28" s="55"/>
      <c r="F28" s="180"/>
      <c r="G28" s="180"/>
      <c r="H28" s="57"/>
    </row>
    <row r="29" spans="1:8" ht="13.5">
      <c r="A29" s="53"/>
      <c r="B29" s="33" t="s">
        <v>472</v>
      </c>
      <c r="C29" s="177" t="s">
        <v>468</v>
      </c>
      <c r="D29" s="50" t="s">
        <v>121</v>
      </c>
      <c r="E29" s="55" t="s">
        <v>1</v>
      </c>
      <c r="F29" s="178"/>
      <c r="G29" s="178"/>
      <c r="H29" s="57"/>
    </row>
    <row r="30" spans="1:8" ht="13.5">
      <c r="A30" s="53"/>
      <c r="B30" s="33" t="s">
        <v>474</v>
      </c>
      <c r="C30" s="177" t="s">
        <v>469</v>
      </c>
      <c r="D30" s="50" t="s">
        <v>122</v>
      </c>
      <c r="E30" s="55"/>
      <c r="F30" s="178"/>
      <c r="G30" s="178"/>
      <c r="H30" s="57"/>
    </row>
    <row r="31" spans="1:8" ht="27">
      <c r="A31" s="53"/>
      <c r="B31" s="33" t="s">
        <v>471</v>
      </c>
      <c r="C31" s="177" t="s">
        <v>470</v>
      </c>
      <c r="D31" s="50" t="s">
        <v>123</v>
      </c>
      <c r="E31" s="55"/>
      <c r="F31" s="180"/>
      <c r="G31" s="180"/>
      <c r="H31" s="57"/>
    </row>
    <row r="32" spans="1:8" ht="27">
      <c r="A32" s="53"/>
      <c r="B32" s="33" t="s">
        <v>1</v>
      </c>
      <c r="C32" s="177" t="s">
        <v>495</v>
      </c>
      <c r="D32" s="50" t="s">
        <v>124</v>
      </c>
      <c r="E32" s="55" t="s">
        <v>1</v>
      </c>
      <c r="F32" s="178">
        <f>SUM(F33:F39)</f>
        <v>0</v>
      </c>
      <c r="G32" s="178">
        <f>SUM(G33:G39)</f>
        <v>0</v>
      </c>
      <c r="H32" s="179">
        <f>SUM(H33:H39)</f>
        <v>0</v>
      </c>
    </row>
    <row r="33" spans="1:8" ht="13.5">
      <c r="A33" s="53"/>
      <c r="B33" s="33" t="s">
        <v>283</v>
      </c>
      <c r="C33" s="177" t="s">
        <v>282</v>
      </c>
      <c r="D33" s="50" t="s">
        <v>125</v>
      </c>
      <c r="E33" s="55" t="s">
        <v>1</v>
      </c>
      <c r="F33" s="178"/>
      <c r="G33" s="178"/>
      <c r="H33" s="57"/>
    </row>
    <row r="34" spans="1:8" ht="13.5">
      <c r="A34" s="53"/>
      <c r="B34" s="33" t="s">
        <v>288</v>
      </c>
      <c r="C34" s="181" t="s">
        <v>284</v>
      </c>
      <c r="D34" s="50" t="s">
        <v>126</v>
      </c>
      <c r="E34" s="55"/>
      <c r="F34" s="178"/>
      <c r="G34" s="178"/>
      <c r="H34" s="57"/>
    </row>
    <row r="35" spans="1:8" ht="27">
      <c r="A35" s="53"/>
      <c r="B35" s="33" t="s">
        <v>285</v>
      </c>
      <c r="C35" s="177" t="s">
        <v>287</v>
      </c>
      <c r="D35" s="50" t="s">
        <v>127</v>
      </c>
      <c r="E35" s="55" t="s">
        <v>1</v>
      </c>
      <c r="F35" s="178"/>
      <c r="G35" s="178"/>
      <c r="H35" s="57"/>
    </row>
    <row r="36" spans="1:8" ht="27">
      <c r="A36" s="53"/>
      <c r="B36" s="33" t="s">
        <v>288</v>
      </c>
      <c r="C36" s="181" t="s">
        <v>291</v>
      </c>
      <c r="D36" s="50" t="s">
        <v>128</v>
      </c>
      <c r="E36" s="55"/>
      <c r="F36" s="178"/>
      <c r="G36" s="178"/>
      <c r="H36" s="57"/>
    </row>
    <row r="37" spans="1:8" ht="13.5">
      <c r="A37" s="53"/>
      <c r="B37" s="33" t="s">
        <v>4</v>
      </c>
      <c r="C37" s="177" t="s">
        <v>286</v>
      </c>
      <c r="D37" s="50" t="s">
        <v>129</v>
      </c>
      <c r="E37" s="55" t="s">
        <v>1</v>
      </c>
      <c r="F37" s="178"/>
      <c r="G37" s="178"/>
      <c r="H37" s="57"/>
    </row>
    <row r="38" spans="1:8" ht="27">
      <c r="A38" s="53"/>
      <c r="B38" s="33" t="s">
        <v>464</v>
      </c>
      <c r="C38" s="177" t="s">
        <v>393</v>
      </c>
      <c r="D38" s="50" t="s">
        <v>130</v>
      </c>
      <c r="E38" s="55"/>
      <c r="F38" s="178"/>
      <c r="G38" s="178"/>
      <c r="H38" s="57"/>
    </row>
    <row r="39" spans="1:8" ht="13.5">
      <c r="A39" s="53"/>
      <c r="B39" s="33" t="s">
        <v>289</v>
      </c>
      <c r="C39" s="177" t="s">
        <v>301</v>
      </c>
      <c r="D39" s="50" t="s">
        <v>131</v>
      </c>
      <c r="E39" s="55" t="s">
        <v>1</v>
      </c>
      <c r="F39" s="178"/>
      <c r="G39" s="178"/>
      <c r="H39" s="57"/>
    </row>
    <row r="40" spans="1:8" ht="13.5">
      <c r="A40" s="53"/>
      <c r="B40" s="33">
        <v>288</v>
      </c>
      <c r="C40" s="54" t="s">
        <v>5</v>
      </c>
      <c r="D40" s="50" t="s">
        <v>227</v>
      </c>
      <c r="E40" s="55" t="s">
        <v>1</v>
      </c>
      <c r="F40" s="56"/>
      <c r="G40" s="56"/>
      <c r="H40" s="57"/>
    </row>
    <row r="41" spans="1:8" ht="13.5">
      <c r="A41" s="53"/>
      <c r="B41" s="33" t="s">
        <v>1</v>
      </c>
      <c r="C41" s="54" t="s">
        <v>557</v>
      </c>
      <c r="D41" s="50" t="s">
        <v>229</v>
      </c>
      <c r="E41" s="55" t="s">
        <v>1</v>
      </c>
      <c r="F41" s="56">
        <f>+F42+F47+F55+F59+F60</f>
        <v>0</v>
      </c>
      <c r="G41" s="56">
        <f>+G42+G47+G55+G59+G60</f>
        <v>0</v>
      </c>
      <c r="H41" s="176">
        <f>+H42+H47+H55+H59+H60</f>
        <v>0</v>
      </c>
    </row>
    <row r="42" spans="1:8" ht="13.5">
      <c r="A42" s="53"/>
      <c r="B42" s="182"/>
      <c r="C42" s="177" t="s">
        <v>496</v>
      </c>
      <c r="D42" s="50" t="s">
        <v>333</v>
      </c>
      <c r="E42" s="55" t="s">
        <v>1</v>
      </c>
      <c r="F42" s="178">
        <f>SUM(F43:F46)</f>
        <v>0</v>
      </c>
      <c r="G42" s="178">
        <f>SUM(G43:G46)</f>
        <v>0</v>
      </c>
      <c r="H42" s="179">
        <f>SUM(H43:H46)</f>
        <v>0</v>
      </c>
    </row>
    <row r="43" spans="1:8" ht="27">
      <c r="A43" s="53"/>
      <c r="B43" s="33" t="s">
        <v>224</v>
      </c>
      <c r="C43" s="177" t="s">
        <v>292</v>
      </c>
      <c r="D43" s="50" t="s">
        <v>334</v>
      </c>
      <c r="E43" s="55"/>
      <c r="F43" s="56"/>
      <c r="G43" s="56"/>
      <c r="H43" s="57"/>
    </row>
    <row r="44" spans="1:8" ht="13.5">
      <c r="A44" s="53"/>
      <c r="B44" s="33" t="s">
        <v>225</v>
      </c>
      <c r="C44" s="177" t="s">
        <v>293</v>
      </c>
      <c r="D44" s="50" t="s">
        <v>280</v>
      </c>
      <c r="E44" s="55"/>
      <c r="F44" s="56"/>
      <c r="G44" s="56"/>
      <c r="H44" s="57"/>
    </row>
    <row r="45" spans="1:8" ht="13.5">
      <c r="A45" s="53"/>
      <c r="B45" s="33" t="s">
        <v>479</v>
      </c>
      <c r="C45" s="177" t="s">
        <v>478</v>
      </c>
      <c r="D45" s="50" t="s">
        <v>335</v>
      </c>
      <c r="E45" s="55"/>
      <c r="F45" s="56"/>
      <c r="G45" s="56"/>
      <c r="H45" s="57"/>
    </row>
    <row r="46" spans="1:8" ht="13.5">
      <c r="A46" s="53"/>
      <c r="B46" s="182">
        <v>15</v>
      </c>
      <c r="C46" s="183" t="s">
        <v>483</v>
      </c>
      <c r="D46" s="50" t="s">
        <v>336</v>
      </c>
      <c r="E46" s="55"/>
      <c r="F46" s="180"/>
      <c r="G46" s="180"/>
      <c r="H46" s="57"/>
    </row>
    <row r="47" spans="1:8" ht="13.5">
      <c r="A47" s="53"/>
      <c r="B47" s="33" t="s">
        <v>1</v>
      </c>
      <c r="C47" s="177" t="s">
        <v>497</v>
      </c>
      <c r="D47" s="50" t="s">
        <v>337</v>
      </c>
      <c r="E47" s="55" t="s">
        <v>1</v>
      </c>
      <c r="F47" s="178">
        <f>SUM(F48:F51)</f>
        <v>0</v>
      </c>
      <c r="G47" s="178">
        <f>SUM(G48:G51)</f>
        <v>0</v>
      </c>
      <c r="H47" s="179">
        <f>SUM(H48:H51)</f>
        <v>0</v>
      </c>
    </row>
    <row r="48" spans="1:8" ht="13.5">
      <c r="A48" s="53"/>
      <c r="B48" s="33" t="s">
        <v>295</v>
      </c>
      <c r="C48" s="177" t="s">
        <v>294</v>
      </c>
      <c r="D48" s="50" t="s">
        <v>338</v>
      </c>
      <c r="E48" s="55"/>
      <c r="F48" s="178"/>
      <c r="G48" s="178"/>
      <c r="H48" s="57"/>
    </row>
    <row r="49" spans="1:8" ht="13.5">
      <c r="A49" s="53"/>
      <c r="B49" s="33" t="s">
        <v>297</v>
      </c>
      <c r="C49" s="177" t="s">
        <v>296</v>
      </c>
      <c r="D49" s="50" t="s">
        <v>339</v>
      </c>
      <c r="E49" s="55"/>
      <c r="F49" s="178"/>
      <c r="G49" s="178"/>
      <c r="H49" s="57"/>
    </row>
    <row r="50" spans="1:8" ht="13.5">
      <c r="A50" s="53"/>
      <c r="B50" s="33" t="s">
        <v>298</v>
      </c>
      <c r="C50" s="177" t="s">
        <v>299</v>
      </c>
      <c r="D50" s="50" t="s">
        <v>340</v>
      </c>
      <c r="E50" s="55"/>
      <c r="F50" s="178"/>
      <c r="G50" s="178"/>
      <c r="H50" s="57"/>
    </row>
    <row r="51" spans="1:8" ht="13.5">
      <c r="A51" s="53"/>
      <c r="B51" s="33"/>
      <c r="C51" s="177" t="s">
        <v>498</v>
      </c>
      <c r="D51" s="50" t="s">
        <v>341</v>
      </c>
      <c r="E51" s="55"/>
      <c r="F51" s="178">
        <f>F52+F53+F54</f>
        <v>0</v>
      </c>
      <c r="G51" s="178">
        <f>G52+G53+G54</f>
        <v>0</v>
      </c>
      <c r="H51" s="179">
        <f>H52+H53+H54</f>
        <v>0</v>
      </c>
    </row>
    <row r="52" spans="1:8" ht="13.5">
      <c r="A52" s="53"/>
      <c r="B52" s="33" t="s">
        <v>166</v>
      </c>
      <c r="C52" s="177" t="s">
        <v>480</v>
      </c>
      <c r="D52" s="50" t="s">
        <v>342</v>
      </c>
      <c r="E52" s="55" t="s">
        <v>1</v>
      </c>
      <c r="F52" s="178"/>
      <c r="G52" s="178"/>
      <c r="H52" s="57"/>
    </row>
    <row r="53" spans="1:8" ht="13.5">
      <c r="A53" s="53"/>
      <c r="B53" s="33" t="s">
        <v>302</v>
      </c>
      <c r="C53" s="177" t="s">
        <v>481</v>
      </c>
      <c r="D53" s="50" t="s">
        <v>343</v>
      </c>
      <c r="E53" s="55"/>
      <c r="F53" s="180"/>
      <c r="G53" s="180"/>
      <c r="H53" s="57"/>
    </row>
    <row r="54" spans="1:8" ht="13.5">
      <c r="A54" s="53"/>
      <c r="B54" s="33" t="s">
        <v>300</v>
      </c>
      <c r="C54" s="177" t="s">
        <v>482</v>
      </c>
      <c r="D54" s="50" t="s">
        <v>344</v>
      </c>
      <c r="E54" s="183"/>
      <c r="F54" s="183"/>
      <c r="G54" s="183"/>
      <c r="H54" s="184"/>
    </row>
    <row r="55" spans="1:8" ht="13.5">
      <c r="A55" s="53"/>
      <c r="B55" s="182"/>
      <c r="C55" s="177" t="s">
        <v>394</v>
      </c>
      <c r="D55" s="50" t="s">
        <v>345</v>
      </c>
      <c r="E55" s="55" t="s">
        <v>1</v>
      </c>
      <c r="F55" s="178">
        <f>F56+F57+F58</f>
        <v>0</v>
      </c>
      <c r="G55" s="178">
        <f>G56+G57+G58</f>
        <v>0</v>
      </c>
      <c r="H55" s="179">
        <f>H56+H57+H58</f>
        <v>0</v>
      </c>
    </row>
    <row r="56" spans="1:8" ht="13.5">
      <c r="A56" s="53"/>
      <c r="B56" s="182" t="s">
        <v>308</v>
      </c>
      <c r="C56" s="177" t="s">
        <v>305</v>
      </c>
      <c r="D56" s="50" t="s">
        <v>346</v>
      </c>
      <c r="E56" s="55"/>
      <c r="F56" s="178"/>
      <c r="G56" s="178"/>
      <c r="H56" s="57"/>
    </row>
    <row r="57" spans="1:8" ht="13.5">
      <c r="A57" s="53"/>
      <c r="B57" s="33" t="s">
        <v>307</v>
      </c>
      <c r="C57" s="177" t="s">
        <v>306</v>
      </c>
      <c r="D57" s="50" t="s">
        <v>347</v>
      </c>
      <c r="E57" s="55" t="s">
        <v>1</v>
      </c>
      <c r="F57" s="178"/>
      <c r="G57" s="178"/>
      <c r="H57" s="57"/>
    </row>
    <row r="58" spans="1:8" ht="27">
      <c r="A58" s="53"/>
      <c r="B58" s="33" t="s">
        <v>309</v>
      </c>
      <c r="C58" s="177" t="s">
        <v>310</v>
      </c>
      <c r="D58" s="50" t="s">
        <v>348</v>
      </c>
      <c r="E58" s="55"/>
      <c r="F58" s="178"/>
      <c r="G58" s="178"/>
      <c r="H58" s="57"/>
    </row>
    <row r="59" spans="1:8" ht="13.5">
      <c r="A59" s="53"/>
      <c r="B59" s="33">
        <v>24</v>
      </c>
      <c r="C59" s="177" t="s">
        <v>303</v>
      </c>
      <c r="D59" s="50" t="s">
        <v>349</v>
      </c>
      <c r="E59" s="55"/>
      <c r="F59" s="178"/>
      <c r="G59" s="178"/>
      <c r="H59" s="179"/>
    </row>
    <row r="60" spans="1:8" ht="41.25">
      <c r="A60" s="53"/>
      <c r="B60" s="33" t="s">
        <v>165</v>
      </c>
      <c r="C60" s="177" t="s">
        <v>484</v>
      </c>
      <c r="D60" s="50" t="s">
        <v>350</v>
      </c>
      <c r="E60" s="55" t="s">
        <v>1</v>
      </c>
      <c r="F60" s="56"/>
      <c r="G60" s="56"/>
      <c r="H60" s="57"/>
    </row>
    <row r="61" spans="1:8" ht="13.5">
      <c r="A61" s="53"/>
      <c r="B61" s="33" t="s">
        <v>304</v>
      </c>
      <c r="C61" s="54" t="s">
        <v>544</v>
      </c>
      <c r="D61" s="50" t="s">
        <v>351</v>
      </c>
      <c r="E61" s="55"/>
      <c r="F61" s="178"/>
      <c r="G61" s="178"/>
      <c r="H61" s="179"/>
    </row>
    <row r="62" spans="1:8" ht="27">
      <c r="A62" s="53"/>
      <c r="B62" s="33" t="s">
        <v>1</v>
      </c>
      <c r="C62" s="54" t="s">
        <v>558</v>
      </c>
      <c r="D62" s="50" t="s">
        <v>492</v>
      </c>
      <c r="E62" s="55" t="s">
        <v>1</v>
      </c>
      <c r="F62" s="56">
        <f>F17+F18+F40+F41+F61</f>
        <v>0</v>
      </c>
      <c r="G62" s="56">
        <f>G17+G18+G40+G41+G61</f>
        <v>0</v>
      </c>
      <c r="H62" s="176">
        <f>H17+H18+H40+H41+H61</f>
        <v>0</v>
      </c>
    </row>
    <row r="63" spans="1:8" ht="13.5">
      <c r="A63" s="53"/>
      <c r="B63" s="283" t="s">
        <v>1</v>
      </c>
      <c r="C63" s="54" t="s">
        <v>6</v>
      </c>
      <c r="D63" s="50"/>
      <c r="E63" s="55" t="s">
        <v>1</v>
      </c>
      <c r="F63" s="56"/>
      <c r="G63" s="56"/>
      <c r="H63" s="57"/>
    </row>
    <row r="64" spans="1:8" ht="13.5">
      <c r="A64" s="53"/>
      <c r="B64" s="284"/>
      <c r="C64" s="54" t="s">
        <v>528</v>
      </c>
      <c r="D64" s="50" t="s">
        <v>164</v>
      </c>
      <c r="E64" s="55"/>
      <c r="F64" s="56">
        <f>F65+F66+F67+F68+F74+F79</f>
        <v>0</v>
      </c>
      <c r="G64" s="56">
        <f>G65+G66+G67+G68+G74+G79</f>
        <v>0</v>
      </c>
      <c r="H64" s="176">
        <f>H65+H66+H67+H68+H74+H79</f>
        <v>0</v>
      </c>
    </row>
    <row r="65" spans="1:8" ht="13.5">
      <c r="A65" s="53"/>
      <c r="B65" s="33">
        <v>30</v>
      </c>
      <c r="C65" s="177" t="s">
        <v>7</v>
      </c>
      <c r="D65" s="50">
        <v>102</v>
      </c>
      <c r="E65" s="55" t="s">
        <v>1</v>
      </c>
      <c r="F65" s="178"/>
      <c r="G65" s="178"/>
      <c r="H65" s="57"/>
    </row>
    <row r="66" spans="1:8" ht="13.5">
      <c r="A66" s="53"/>
      <c r="B66" s="33">
        <v>31</v>
      </c>
      <c r="C66" s="177" t="s">
        <v>8</v>
      </c>
      <c r="D66" s="50">
        <v>103</v>
      </c>
      <c r="E66" s="55" t="s">
        <v>1</v>
      </c>
      <c r="F66" s="178"/>
      <c r="G66" s="178"/>
      <c r="H66" s="57"/>
    </row>
    <row r="67" spans="1:8" ht="13.5">
      <c r="A67" s="53"/>
      <c r="B67" s="33" t="s">
        <v>311</v>
      </c>
      <c r="C67" s="177" t="s">
        <v>312</v>
      </c>
      <c r="D67" s="50" t="s">
        <v>352</v>
      </c>
      <c r="E67" s="55"/>
      <c r="F67" s="178"/>
      <c r="G67" s="178"/>
      <c r="H67" s="57"/>
    </row>
    <row r="68" spans="1:8" ht="13.5">
      <c r="A68" s="53"/>
      <c r="B68" s="33"/>
      <c r="C68" s="177" t="s">
        <v>447</v>
      </c>
      <c r="D68" s="50" t="s">
        <v>353</v>
      </c>
      <c r="E68" s="55"/>
      <c r="F68" s="178">
        <f>F69+F70+F71+F72+F73</f>
        <v>0</v>
      </c>
      <c r="G68" s="178">
        <f>G69+G70+G71+G72+G73</f>
        <v>0</v>
      </c>
      <c r="H68" s="179">
        <f>H69+H70+H71+H72+H73</f>
        <v>0</v>
      </c>
    </row>
    <row r="69" spans="1:8" ht="13.5">
      <c r="A69" s="53"/>
      <c r="B69" s="33" t="s">
        <v>313</v>
      </c>
      <c r="C69" s="177" t="s">
        <v>314</v>
      </c>
      <c r="D69" s="50" t="s">
        <v>354</v>
      </c>
      <c r="E69" s="55"/>
      <c r="F69" s="178"/>
      <c r="G69" s="178"/>
      <c r="H69" s="57"/>
    </row>
    <row r="70" spans="1:8" ht="13.5">
      <c r="A70" s="53"/>
      <c r="B70" s="33" t="s">
        <v>316</v>
      </c>
      <c r="C70" s="183" t="s">
        <v>315</v>
      </c>
      <c r="D70" s="50" t="s">
        <v>355</v>
      </c>
      <c r="E70" s="55"/>
      <c r="F70" s="178"/>
      <c r="G70" s="178"/>
      <c r="H70" s="57"/>
    </row>
    <row r="71" spans="1:8" ht="13.5">
      <c r="A71" s="53"/>
      <c r="B71" s="182" t="s">
        <v>316</v>
      </c>
      <c r="C71" s="183" t="s">
        <v>317</v>
      </c>
      <c r="D71" s="50" t="s">
        <v>356</v>
      </c>
      <c r="E71" s="55" t="s">
        <v>1</v>
      </c>
      <c r="F71" s="178"/>
      <c r="G71" s="178"/>
      <c r="H71" s="57"/>
    </row>
    <row r="72" spans="1:8" ht="41.25">
      <c r="A72" s="53"/>
      <c r="B72" s="33" t="s">
        <v>397</v>
      </c>
      <c r="C72" s="185" t="s">
        <v>395</v>
      </c>
      <c r="D72" s="50" t="s">
        <v>357</v>
      </c>
      <c r="E72" s="55" t="s">
        <v>1</v>
      </c>
      <c r="F72" s="178"/>
      <c r="G72" s="178"/>
      <c r="H72" s="57"/>
    </row>
    <row r="73" spans="1:8" ht="41.25">
      <c r="A73" s="53"/>
      <c r="B73" s="33" t="s">
        <v>465</v>
      </c>
      <c r="C73" s="177" t="s">
        <v>396</v>
      </c>
      <c r="D73" s="50" t="s">
        <v>358</v>
      </c>
      <c r="E73" s="55" t="s">
        <v>1</v>
      </c>
      <c r="F73" s="178"/>
      <c r="G73" s="178"/>
      <c r="H73" s="57"/>
    </row>
    <row r="74" spans="1:8" ht="13.5">
      <c r="A74" s="53"/>
      <c r="B74" s="33"/>
      <c r="C74" s="177" t="s">
        <v>500</v>
      </c>
      <c r="D74" s="50" t="s">
        <v>359</v>
      </c>
      <c r="E74" s="55" t="s">
        <v>1</v>
      </c>
      <c r="F74" s="178">
        <f>F75+F76-F77-F78</f>
        <v>0</v>
      </c>
      <c r="G74" s="178">
        <f>G75+G76-G77-G78</f>
        <v>0</v>
      </c>
      <c r="H74" s="179">
        <f>H75+H76-H77-H78</f>
        <v>0</v>
      </c>
    </row>
    <row r="75" spans="1:8" ht="13.5">
      <c r="A75" s="53"/>
      <c r="B75" s="33" t="s">
        <v>318</v>
      </c>
      <c r="C75" s="177" t="s">
        <v>448</v>
      </c>
      <c r="D75" s="50" t="s">
        <v>360</v>
      </c>
      <c r="E75" s="55"/>
      <c r="F75" s="178"/>
      <c r="G75" s="178"/>
      <c r="H75" s="57"/>
    </row>
    <row r="76" spans="1:8" ht="13.5">
      <c r="A76" s="53"/>
      <c r="B76" s="33" t="s">
        <v>319</v>
      </c>
      <c r="C76" s="177" t="s">
        <v>449</v>
      </c>
      <c r="D76" s="50" t="s">
        <v>361</v>
      </c>
      <c r="E76" s="55"/>
      <c r="F76" s="178"/>
      <c r="G76" s="178"/>
      <c r="H76" s="57"/>
    </row>
    <row r="77" spans="1:8" ht="13.5">
      <c r="A77" s="53"/>
      <c r="B77" s="33" t="s">
        <v>320</v>
      </c>
      <c r="C77" s="177" t="s">
        <v>485</v>
      </c>
      <c r="D77" s="50" t="s">
        <v>362</v>
      </c>
      <c r="E77" s="55"/>
      <c r="F77" s="178"/>
      <c r="G77" s="178"/>
      <c r="H77" s="57"/>
    </row>
    <row r="78" spans="1:8" ht="13.5">
      <c r="A78" s="53"/>
      <c r="B78" s="33" t="s">
        <v>321</v>
      </c>
      <c r="C78" s="177" t="s">
        <v>486</v>
      </c>
      <c r="D78" s="50" t="s">
        <v>363</v>
      </c>
      <c r="E78" s="55"/>
      <c r="F78" s="178"/>
      <c r="G78" s="178"/>
      <c r="H78" s="57"/>
    </row>
    <row r="79" spans="1:8" ht="13.5">
      <c r="A79" s="53"/>
      <c r="B79" s="33"/>
      <c r="C79" s="177" t="s">
        <v>458</v>
      </c>
      <c r="D79" s="50" t="s">
        <v>364</v>
      </c>
      <c r="E79" s="55"/>
      <c r="F79" s="178"/>
      <c r="G79" s="178"/>
      <c r="H79" s="57"/>
    </row>
    <row r="80" spans="1:8" ht="27">
      <c r="A80" s="53"/>
      <c r="B80" s="33" t="s">
        <v>1</v>
      </c>
      <c r="C80" s="54" t="s">
        <v>559</v>
      </c>
      <c r="D80" s="50" t="s">
        <v>365</v>
      </c>
      <c r="E80" s="55" t="s">
        <v>1</v>
      </c>
      <c r="F80" s="56">
        <f>F81+F85</f>
        <v>0</v>
      </c>
      <c r="G80" s="56">
        <f>G81+G85</f>
        <v>0</v>
      </c>
      <c r="H80" s="176">
        <f>H81+H85</f>
        <v>0</v>
      </c>
    </row>
    <row r="81" spans="1:8" ht="13.5">
      <c r="A81" s="53"/>
      <c r="B81" s="33"/>
      <c r="C81" s="177" t="s">
        <v>450</v>
      </c>
      <c r="D81" s="50" t="s">
        <v>366</v>
      </c>
      <c r="E81" s="55" t="s">
        <v>1</v>
      </c>
      <c r="F81" s="178">
        <f>F82+F83+F84</f>
        <v>0</v>
      </c>
      <c r="G81" s="178">
        <f>G82+G83+G84</f>
        <v>0</v>
      </c>
      <c r="H81" s="179">
        <f>H82+H83+H84</f>
        <v>0</v>
      </c>
    </row>
    <row r="82" spans="1:8" ht="13.5">
      <c r="A82" s="53"/>
      <c r="B82" s="33" t="s">
        <v>462</v>
      </c>
      <c r="C82" s="177" t="s">
        <v>322</v>
      </c>
      <c r="D82" s="50" t="s">
        <v>367</v>
      </c>
      <c r="E82" s="55"/>
      <c r="F82" s="178"/>
      <c r="G82" s="178"/>
      <c r="H82" s="57"/>
    </row>
    <row r="83" spans="1:8" ht="13.5">
      <c r="A83" s="53"/>
      <c r="B83" s="33" t="s">
        <v>463</v>
      </c>
      <c r="C83" s="177" t="s">
        <v>323</v>
      </c>
      <c r="D83" s="50" t="s">
        <v>368</v>
      </c>
      <c r="E83" s="55"/>
      <c r="F83" s="178"/>
      <c r="G83" s="178"/>
      <c r="H83" s="57"/>
    </row>
    <row r="84" spans="1:8" ht="13.5">
      <c r="A84" s="53"/>
      <c r="B84" s="33" t="s">
        <v>324</v>
      </c>
      <c r="C84" s="177" t="s">
        <v>325</v>
      </c>
      <c r="D84" s="50" t="s">
        <v>369</v>
      </c>
      <c r="E84" s="55"/>
      <c r="F84" s="178"/>
      <c r="G84" s="178"/>
      <c r="H84" s="57"/>
    </row>
    <row r="85" spans="1:8" ht="13.5">
      <c r="A85" s="53"/>
      <c r="B85" s="33" t="s">
        <v>80</v>
      </c>
      <c r="C85" s="177" t="s">
        <v>538</v>
      </c>
      <c r="D85" s="50" t="s">
        <v>370</v>
      </c>
      <c r="E85" s="55" t="s">
        <v>1</v>
      </c>
      <c r="F85" s="178">
        <f>F86+F87</f>
        <v>0</v>
      </c>
      <c r="G85" s="178">
        <f>G86+G87</f>
        <v>0</v>
      </c>
      <c r="H85" s="179">
        <f>H86+H87</f>
        <v>0</v>
      </c>
    </row>
    <row r="86" spans="1:8" ht="13.5">
      <c r="A86" s="53"/>
      <c r="B86" s="33" t="s">
        <v>49</v>
      </c>
      <c r="C86" s="177" t="s">
        <v>9</v>
      </c>
      <c r="D86" s="50" t="s">
        <v>371</v>
      </c>
      <c r="E86" s="55" t="s">
        <v>1</v>
      </c>
      <c r="F86" s="178"/>
      <c r="G86" s="178"/>
      <c r="H86" s="57"/>
    </row>
    <row r="87" spans="1:8" ht="13.5">
      <c r="A87" s="53"/>
      <c r="B87" s="33" t="s">
        <v>451</v>
      </c>
      <c r="C87" s="177" t="s">
        <v>10</v>
      </c>
      <c r="D87" s="50" t="s">
        <v>372</v>
      </c>
      <c r="E87" s="55" t="s">
        <v>1</v>
      </c>
      <c r="F87" s="178"/>
      <c r="G87" s="178"/>
      <c r="H87" s="57"/>
    </row>
    <row r="88" spans="1:8" ht="13.5">
      <c r="A88" s="53"/>
      <c r="B88" s="33" t="s">
        <v>79</v>
      </c>
      <c r="C88" s="54" t="s">
        <v>11</v>
      </c>
      <c r="D88" s="50" t="s">
        <v>373</v>
      </c>
      <c r="E88" s="55" t="s">
        <v>1</v>
      </c>
      <c r="F88" s="56"/>
      <c r="G88" s="56"/>
      <c r="H88" s="57"/>
    </row>
    <row r="89" spans="1:8" ht="13.5">
      <c r="A89" s="53"/>
      <c r="B89" s="33" t="s">
        <v>461</v>
      </c>
      <c r="C89" s="54" t="s">
        <v>459</v>
      </c>
      <c r="D89" s="50" t="s">
        <v>374</v>
      </c>
      <c r="E89" s="55"/>
      <c r="F89" s="56"/>
      <c r="G89" s="56"/>
      <c r="H89" s="57"/>
    </row>
    <row r="90" spans="1:8" ht="27">
      <c r="A90" s="53"/>
      <c r="B90" s="33" t="s">
        <v>1</v>
      </c>
      <c r="C90" s="54" t="s">
        <v>560</v>
      </c>
      <c r="D90" s="50" t="s">
        <v>375</v>
      </c>
      <c r="E90" s="55" t="s">
        <v>1</v>
      </c>
      <c r="F90" s="56">
        <f>F91+F92</f>
        <v>0</v>
      </c>
      <c r="G90" s="56">
        <f>G91+G92</f>
        <v>0</v>
      </c>
      <c r="H90" s="176">
        <f>H91+H92</f>
        <v>0</v>
      </c>
    </row>
    <row r="91" spans="1:8" ht="13.5">
      <c r="A91" s="53"/>
      <c r="B91" s="33" t="s">
        <v>585</v>
      </c>
      <c r="C91" s="177" t="s">
        <v>326</v>
      </c>
      <c r="D91" s="50" t="s">
        <v>376</v>
      </c>
      <c r="E91" s="55" t="s">
        <v>1</v>
      </c>
      <c r="F91" s="178"/>
      <c r="G91" s="178"/>
      <c r="H91" s="57"/>
    </row>
    <row r="92" spans="1:8" ht="13.5">
      <c r="A92" s="53"/>
      <c r="B92" s="33" t="s">
        <v>1</v>
      </c>
      <c r="C92" s="177" t="s">
        <v>529</v>
      </c>
      <c r="D92" s="50" t="s">
        <v>377</v>
      </c>
      <c r="E92" s="55" t="s">
        <v>1</v>
      </c>
      <c r="F92" s="178">
        <f>F93+F94+F95+F96+F97+F98+F99+F100</f>
        <v>0</v>
      </c>
      <c r="G92" s="178">
        <f>SUM(G93:G105)</f>
        <v>0</v>
      </c>
      <c r="H92" s="179">
        <f>SUM(H93:H105)</f>
        <v>0</v>
      </c>
    </row>
    <row r="93" spans="1:8" ht="41.25">
      <c r="A93" s="53"/>
      <c r="B93" s="33" t="s">
        <v>452</v>
      </c>
      <c r="C93" s="177" t="s">
        <v>398</v>
      </c>
      <c r="D93" s="50" t="s">
        <v>378</v>
      </c>
      <c r="E93" s="55" t="s">
        <v>1</v>
      </c>
      <c r="F93" s="178"/>
      <c r="G93" s="178"/>
      <c r="H93" s="57"/>
    </row>
    <row r="94" spans="1:8" ht="41.25">
      <c r="A94" s="53"/>
      <c r="B94" s="33" t="s">
        <v>453</v>
      </c>
      <c r="C94" s="177" t="s">
        <v>399</v>
      </c>
      <c r="D94" s="50" t="s">
        <v>379</v>
      </c>
      <c r="E94" s="55"/>
      <c r="F94" s="178"/>
      <c r="G94" s="178"/>
      <c r="H94" s="57"/>
    </row>
    <row r="95" spans="1:8" ht="13.5">
      <c r="A95" s="53"/>
      <c r="B95" s="33" t="s">
        <v>330</v>
      </c>
      <c r="C95" s="177" t="s">
        <v>400</v>
      </c>
      <c r="D95" s="50" t="s">
        <v>380</v>
      </c>
      <c r="E95" s="55"/>
      <c r="F95" s="180"/>
      <c r="G95" s="180"/>
      <c r="H95" s="57"/>
    </row>
    <row r="96" spans="1:8" ht="13.5">
      <c r="A96" s="53"/>
      <c r="B96" s="33" t="s">
        <v>328</v>
      </c>
      <c r="C96" s="177" t="s">
        <v>401</v>
      </c>
      <c r="D96" s="50" t="s">
        <v>381</v>
      </c>
      <c r="E96" s="55" t="s">
        <v>1</v>
      </c>
      <c r="F96" s="178"/>
      <c r="G96" s="178"/>
      <c r="H96" s="57"/>
    </row>
    <row r="97" spans="1:8" ht="13.5">
      <c r="A97" s="53"/>
      <c r="B97" s="33" t="s">
        <v>327</v>
      </c>
      <c r="C97" s="177" t="s">
        <v>402</v>
      </c>
      <c r="D97" s="50" t="s">
        <v>382</v>
      </c>
      <c r="E97" s="55"/>
      <c r="F97" s="178"/>
      <c r="G97" s="178"/>
      <c r="H97" s="57"/>
    </row>
    <row r="98" spans="1:8" ht="13.5">
      <c r="A98" s="53"/>
      <c r="B98" s="33" t="s">
        <v>331</v>
      </c>
      <c r="C98" s="177" t="s">
        <v>403</v>
      </c>
      <c r="D98" s="50" t="s">
        <v>383</v>
      </c>
      <c r="E98" s="55"/>
      <c r="F98" s="178"/>
      <c r="G98" s="178"/>
      <c r="H98" s="57"/>
    </row>
    <row r="99" spans="1:8" ht="13.5">
      <c r="A99" s="53"/>
      <c r="B99" s="33" t="s">
        <v>332</v>
      </c>
      <c r="C99" s="177" t="s">
        <v>404</v>
      </c>
      <c r="D99" s="50" t="s">
        <v>384</v>
      </c>
      <c r="E99" s="55"/>
      <c r="F99" s="178"/>
      <c r="G99" s="178"/>
      <c r="H99" s="57"/>
    </row>
    <row r="100" spans="1:8" ht="13.5">
      <c r="A100" s="53"/>
      <c r="B100" s="33"/>
      <c r="C100" s="177" t="s">
        <v>530</v>
      </c>
      <c r="D100" s="50" t="s">
        <v>385</v>
      </c>
      <c r="E100" s="55"/>
      <c r="F100" s="178">
        <f>F101+F102+F103+F104+F105</f>
        <v>0</v>
      </c>
      <c r="G100" s="178">
        <f>G101+G102+G103+G104+G105</f>
        <v>0</v>
      </c>
      <c r="H100" s="179">
        <f>H101+H102+H103+H104+H105</f>
        <v>0</v>
      </c>
    </row>
    <row r="101" spans="1:8" ht="13.5">
      <c r="A101" s="53"/>
      <c r="B101" s="33" t="s">
        <v>327</v>
      </c>
      <c r="C101" s="177" t="s">
        <v>487</v>
      </c>
      <c r="D101" s="50" t="s">
        <v>386</v>
      </c>
      <c r="E101" s="55"/>
      <c r="F101" s="178"/>
      <c r="G101" s="178"/>
      <c r="H101" s="57"/>
    </row>
    <row r="102" spans="1:8" ht="13.5">
      <c r="A102" s="53"/>
      <c r="B102" s="33" t="s">
        <v>329</v>
      </c>
      <c r="C102" s="177" t="s">
        <v>488</v>
      </c>
      <c r="D102" s="50" t="s">
        <v>387</v>
      </c>
      <c r="E102" s="55" t="s">
        <v>1</v>
      </c>
      <c r="F102" s="178"/>
      <c r="G102" s="178"/>
      <c r="H102" s="57"/>
    </row>
    <row r="103" spans="1:8" ht="27">
      <c r="A103" s="53"/>
      <c r="B103" s="33" t="s">
        <v>12</v>
      </c>
      <c r="C103" s="177" t="s">
        <v>489</v>
      </c>
      <c r="D103" s="50" t="s">
        <v>388</v>
      </c>
      <c r="E103" s="55" t="s">
        <v>1</v>
      </c>
      <c r="F103" s="178"/>
      <c r="G103" s="178"/>
      <c r="H103" s="57"/>
    </row>
    <row r="104" spans="1:8" ht="13.5">
      <c r="A104" s="53"/>
      <c r="B104" s="33">
        <v>481</v>
      </c>
      <c r="C104" s="177" t="s">
        <v>490</v>
      </c>
      <c r="D104" s="50" t="s">
        <v>389</v>
      </c>
      <c r="E104" s="55" t="s">
        <v>1</v>
      </c>
      <c r="F104" s="178"/>
      <c r="G104" s="178"/>
      <c r="H104" s="57"/>
    </row>
    <row r="105" spans="1:8" ht="27">
      <c r="A105" s="53"/>
      <c r="B105" s="33">
        <v>427</v>
      </c>
      <c r="C105" s="177" t="s">
        <v>491</v>
      </c>
      <c r="D105" s="50" t="s">
        <v>454</v>
      </c>
      <c r="E105" s="55" t="s">
        <v>1</v>
      </c>
      <c r="F105" s="178"/>
      <c r="G105" s="178"/>
      <c r="H105" s="57"/>
    </row>
    <row r="106" spans="1:8" ht="24">
      <c r="A106" s="53"/>
      <c r="B106" s="186" t="s">
        <v>460</v>
      </c>
      <c r="C106" s="54" t="s">
        <v>531</v>
      </c>
      <c r="D106" s="55">
        <v>143</v>
      </c>
      <c r="E106" s="55" t="s">
        <v>1</v>
      </c>
      <c r="F106" s="56"/>
      <c r="G106" s="56"/>
      <c r="H106" s="57"/>
    </row>
    <row r="107" spans="1:8" ht="14.25" thickBot="1">
      <c r="A107" s="53"/>
      <c r="B107" s="187" t="s">
        <v>1</v>
      </c>
      <c r="C107" s="188" t="s">
        <v>561</v>
      </c>
      <c r="D107" s="189">
        <v>144</v>
      </c>
      <c r="E107" s="189" t="s">
        <v>1</v>
      </c>
      <c r="F107" s="190">
        <f>F74+F80+F88+F89+F90+F106</f>
        <v>0</v>
      </c>
      <c r="G107" s="190">
        <f>G74+G80+G88+G89+G90+G106</f>
        <v>0</v>
      </c>
      <c r="H107" s="191">
        <f>H74+H80+H88+H89+H90+H106</f>
        <v>0</v>
      </c>
    </row>
    <row r="108" spans="1:8" ht="24" customHeight="1">
      <c r="A108" s="53"/>
      <c r="B108" s="285" t="s">
        <v>539</v>
      </c>
      <c r="C108" s="285"/>
      <c r="D108" s="285"/>
      <c r="E108" s="285"/>
      <c r="F108" s="285"/>
      <c r="G108" s="285"/>
      <c r="H108" s="53"/>
    </row>
    <row r="109" ht="21.75" customHeight="1">
      <c r="B109" s="192"/>
    </row>
    <row r="110" spans="2:7" ht="12.75">
      <c r="B110" s="195" t="s">
        <v>168</v>
      </c>
      <c r="C110" s="196" t="s">
        <v>171</v>
      </c>
      <c r="D110" s="197"/>
      <c r="E110" s="198"/>
      <c r="F110" s="286" t="s">
        <v>167</v>
      </c>
      <c r="G110" s="286"/>
    </row>
    <row r="111" spans="2:7" ht="18" customHeight="1">
      <c r="B111" s="195" t="s">
        <v>169</v>
      </c>
      <c r="C111" s="196"/>
      <c r="D111" s="286"/>
      <c r="E111" s="286"/>
      <c r="F111" s="198"/>
      <c r="G111" s="198"/>
    </row>
    <row r="112" spans="2:7" ht="13.5" customHeight="1">
      <c r="B112" s="192"/>
      <c r="C112" s="199"/>
      <c r="D112" s="197"/>
      <c r="E112" s="198"/>
      <c r="F112" s="282"/>
      <c r="G112" s="282"/>
    </row>
    <row r="113" spans="2:7" ht="12.75">
      <c r="B113" s="192"/>
      <c r="C113" s="200"/>
      <c r="D113" s="197"/>
      <c r="E113" s="201"/>
      <c r="F113" s="202"/>
      <c r="G113" s="202"/>
    </row>
    <row r="114" spans="2:7" ht="12.75">
      <c r="B114" s="203"/>
      <c r="C114" s="204"/>
      <c r="D114" s="192"/>
      <c r="E114" s="201"/>
      <c r="F114" s="202"/>
      <c r="G114" s="202"/>
    </row>
    <row r="115" spans="2:7" ht="12.75">
      <c r="B115" s="192"/>
      <c r="C115" s="200"/>
      <c r="D115" s="197"/>
      <c r="E115" s="201"/>
      <c r="F115" s="202"/>
      <c r="G115" s="202"/>
    </row>
    <row r="116" spans="2:7" ht="12.75">
      <c r="B116" s="192"/>
      <c r="C116" s="200"/>
      <c r="D116" s="197"/>
      <c r="E116" s="201"/>
      <c r="F116" s="202"/>
      <c r="G116" s="202"/>
    </row>
    <row r="117" spans="2:7" ht="12.75">
      <c r="B117" s="192"/>
      <c r="C117" s="200"/>
      <c r="D117" s="197"/>
      <c r="E117" s="201"/>
      <c r="F117" s="202"/>
      <c r="G117" s="202"/>
    </row>
    <row r="118" spans="2:7" ht="12.75">
      <c r="B118" s="192"/>
      <c r="C118" s="200"/>
      <c r="D118" s="197"/>
      <c r="E118" s="201"/>
      <c r="F118" s="202"/>
      <c r="G118" s="202"/>
    </row>
    <row r="119" spans="6:7" ht="12.75">
      <c r="F119" s="206"/>
      <c r="G119" s="206"/>
    </row>
    <row r="120" spans="6:7" ht="12.75">
      <c r="F120" s="206"/>
      <c r="G120" s="206"/>
    </row>
    <row r="121" spans="6:7" ht="12.75">
      <c r="F121" s="206"/>
      <c r="G121" s="206"/>
    </row>
    <row r="122" spans="6:7" ht="12.75">
      <c r="F122" s="206"/>
      <c r="G122" s="206"/>
    </row>
    <row r="123" spans="6:7" ht="12.75">
      <c r="F123" s="206"/>
      <c r="G123" s="206"/>
    </row>
    <row r="124" spans="6:7" ht="12.75">
      <c r="F124" s="206"/>
      <c r="G124" s="206"/>
    </row>
    <row r="125" spans="6:7" ht="12.75">
      <c r="F125" s="206"/>
      <c r="G125" s="206"/>
    </row>
    <row r="126" spans="6:7" ht="12.75">
      <c r="F126" s="206"/>
      <c r="G126" s="206"/>
    </row>
    <row r="127" spans="6:7" ht="12.75">
      <c r="F127" s="206"/>
      <c r="G127" s="206"/>
    </row>
    <row r="128" spans="6:7" ht="12.75">
      <c r="F128" s="206"/>
      <c r="G128" s="206"/>
    </row>
    <row r="129" spans="6:7" ht="12.75">
      <c r="F129" s="206"/>
      <c r="G129" s="206"/>
    </row>
    <row r="130" spans="6:7" ht="12.75">
      <c r="F130" s="206"/>
      <c r="G130" s="206"/>
    </row>
    <row r="131" spans="6:7" ht="12.75">
      <c r="F131" s="206"/>
      <c r="G131" s="206"/>
    </row>
    <row r="132" spans="6:7" ht="12.75">
      <c r="F132" s="206"/>
      <c r="G132" s="206"/>
    </row>
  </sheetData>
  <sheetProtection/>
  <mergeCells count="21">
    <mergeCell ref="B12:B14"/>
    <mergeCell ref="F112:G112"/>
    <mergeCell ref="B63:B64"/>
    <mergeCell ref="B108:G108"/>
    <mergeCell ref="F110:G110"/>
    <mergeCell ref="D111:E111"/>
    <mergeCell ref="B7:G7"/>
    <mergeCell ref="D12:D14"/>
    <mergeCell ref="E12:E14"/>
    <mergeCell ref="F12:H12"/>
    <mergeCell ref="F13:F14"/>
    <mergeCell ref="C12:C14"/>
    <mergeCell ref="B2:G2"/>
    <mergeCell ref="B3:C3"/>
    <mergeCell ref="D3:G3"/>
    <mergeCell ref="B4:G4"/>
    <mergeCell ref="B6:G6"/>
    <mergeCell ref="G13:H13"/>
    <mergeCell ref="C9:F9"/>
    <mergeCell ref="C10:F10"/>
    <mergeCell ref="F11:G1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2"/>
  <sheetViews>
    <sheetView tabSelected="1" zoomScale="160" zoomScaleNormal="160" zoomScalePageLayoutView="0" workbookViewId="0" topLeftCell="A73">
      <selection activeCell="B91" sqref="B91"/>
    </sheetView>
  </sheetViews>
  <sheetFormatPr defaultColWidth="8.7109375" defaultRowHeight="12.75"/>
  <cols>
    <col min="1" max="1" width="3.421875" style="8" customWidth="1"/>
    <col min="2" max="2" width="18.7109375" style="10" customWidth="1"/>
    <col min="3" max="3" width="64.140625" style="11" customWidth="1"/>
    <col min="4" max="4" width="9.28125" style="15" bestFit="1" customWidth="1"/>
    <col min="5" max="5" width="13.421875" style="8" bestFit="1" customWidth="1"/>
    <col min="6" max="6" width="13.140625" style="8" bestFit="1" customWidth="1"/>
    <col min="7" max="7" width="11.7109375" style="8" bestFit="1" customWidth="1"/>
    <col min="8" max="8" width="12.7109375" style="8" customWidth="1"/>
    <col min="9" max="16384" width="8.7109375" style="8" customWidth="1"/>
  </cols>
  <sheetData>
    <row r="2" spans="2:7" ht="12.75">
      <c r="B2" s="299" t="s">
        <v>76</v>
      </c>
      <c r="C2" s="300"/>
      <c r="D2" s="301"/>
      <c r="E2" s="301"/>
      <c r="F2" s="301"/>
      <c r="G2" s="302"/>
    </row>
    <row r="3" spans="2:7" ht="12.75">
      <c r="B3" s="303" t="s">
        <v>75</v>
      </c>
      <c r="C3" s="304"/>
      <c r="D3" s="305" t="s">
        <v>74</v>
      </c>
      <c r="E3" s="301"/>
      <c r="F3" s="301"/>
      <c r="G3" s="302"/>
    </row>
    <row r="4" spans="2:7" ht="12.75">
      <c r="B4" s="306" t="s">
        <v>78</v>
      </c>
      <c r="C4" s="300"/>
      <c r="D4" s="301"/>
      <c r="E4" s="301"/>
      <c r="F4" s="301"/>
      <c r="G4" s="302"/>
    </row>
    <row r="6" spans="2:7" ht="12.75">
      <c r="B6" s="307" t="s">
        <v>158</v>
      </c>
      <c r="C6" s="308"/>
      <c r="D6" s="308"/>
      <c r="E6" s="308"/>
      <c r="F6" s="308"/>
      <c r="G6" s="309"/>
    </row>
    <row r="7" spans="2:7" ht="12.75">
      <c r="B7" s="319" t="s">
        <v>159</v>
      </c>
      <c r="C7" s="320"/>
      <c r="D7" s="320"/>
      <c r="E7" s="320"/>
      <c r="F7" s="320"/>
      <c r="G7" s="321"/>
    </row>
    <row r="9" spans="1:8" ht="16.5" customHeight="1">
      <c r="A9" s="18"/>
      <c r="B9" s="19"/>
      <c r="C9" s="311" t="s">
        <v>562</v>
      </c>
      <c r="D9" s="312"/>
      <c r="E9" s="312"/>
      <c r="F9" s="312"/>
      <c r="G9" s="18"/>
      <c r="H9" s="18"/>
    </row>
    <row r="10" spans="1:8" ht="13.5">
      <c r="A10" s="18"/>
      <c r="B10" s="19"/>
      <c r="C10" s="313" t="s">
        <v>77</v>
      </c>
      <c r="D10" s="312"/>
      <c r="E10" s="312"/>
      <c r="F10" s="312"/>
      <c r="G10" s="18"/>
      <c r="H10" s="18"/>
    </row>
    <row r="11" spans="1:8" ht="15" customHeight="1" thickBot="1">
      <c r="A11" s="18"/>
      <c r="B11" s="19"/>
      <c r="C11" s="18"/>
      <c r="D11" s="21"/>
      <c r="E11" s="18"/>
      <c r="F11" s="313" t="s">
        <v>290</v>
      </c>
      <c r="G11" s="314"/>
      <c r="H11" s="18"/>
    </row>
    <row r="12" spans="1:8" ht="13.5">
      <c r="A12" s="18"/>
      <c r="B12" s="315" t="s">
        <v>160</v>
      </c>
      <c r="C12" s="324" t="s">
        <v>0</v>
      </c>
      <c r="D12" s="325" t="s">
        <v>14</v>
      </c>
      <c r="E12" s="324" t="s">
        <v>556</v>
      </c>
      <c r="F12" s="324" t="s">
        <v>457</v>
      </c>
      <c r="G12" s="324"/>
      <c r="H12" s="327"/>
    </row>
    <row r="13" spans="1:8" ht="13.5">
      <c r="A13" s="18"/>
      <c r="B13" s="316"/>
      <c r="C13" s="310"/>
      <c r="D13" s="326"/>
      <c r="E13" s="310"/>
      <c r="F13" s="310" t="s">
        <v>48</v>
      </c>
      <c r="G13" s="310" t="s">
        <v>73</v>
      </c>
      <c r="H13" s="317"/>
    </row>
    <row r="14" spans="1:8" ht="27">
      <c r="A14" s="18"/>
      <c r="B14" s="316"/>
      <c r="C14" s="310"/>
      <c r="D14" s="326"/>
      <c r="E14" s="310"/>
      <c r="F14" s="310"/>
      <c r="G14" s="22" t="s">
        <v>455</v>
      </c>
      <c r="H14" s="23" t="s">
        <v>456</v>
      </c>
    </row>
    <row r="15" spans="1:8" ht="13.5">
      <c r="A15" s="18"/>
      <c r="B15" s="24">
        <v>1</v>
      </c>
      <c r="C15" s="22">
        <v>2</v>
      </c>
      <c r="D15" s="25">
        <v>3</v>
      </c>
      <c r="E15" s="26">
        <v>4</v>
      </c>
      <c r="F15" s="27">
        <v>5</v>
      </c>
      <c r="G15" s="26">
        <v>6</v>
      </c>
      <c r="H15" s="28">
        <v>7</v>
      </c>
    </row>
    <row r="16" spans="1:8" ht="13.5">
      <c r="A16" s="18"/>
      <c r="B16" s="24" t="s">
        <v>1</v>
      </c>
      <c r="C16" s="29" t="s">
        <v>2</v>
      </c>
      <c r="D16" s="25" t="s">
        <v>1</v>
      </c>
      <c r="E16" s="26" t="s">
        <v>1</v>
      </c>
      <c r="F16" s="30" t="s">
        <v>1</v>
      </c>
      <c r="G16" s="31"/>
      <c r="H16" s="32"/>
    </row>
    <row r="17" spans="1:8" ht="13.5">
      <c r="A17" s="18"/>
      <c r="B17" s="33" t="s">
        <v>445</v>
      </c>
      <c r="C17" s="29" t="s">
        <v>3</v>
      </c>
      <c r="D17" s="25" t="s">
        <v>109</v>
      </c>
      <c r="E17" s="26" t="s">
        <v>1</v>
      </c>
      <c r="F17" s="30"/>
      <c r="G17" s="31"/>
      <c r="H17" s="32"/>
    </row>
    <row r="18" spans="1:8" ht="13.5">
      <c r="A18" s="18"/>
      <c r="B18" s="24" t="s">
        <v>1</v>
      </c>
      <c r="C18" s="65" t="s">
        <v>499</v>
      </c>
      <c r="D18" s="25" t="s">
        <v>110</v>
      </c>
      <c r="E18" s="26" t="s">
        <v>1</v>
      </c>
      <c r="F18" s="30">
        <f>F19+F24+F32</f>
        <v>0</v>
      </c>
      <c r="G18" s="31">
        <f>G19+G24+G32</f>
        <v>0</v>
      </c>
      <c r="H18" s="41">
        <f>H19+H24+H32</f>
        <v>0</v>
      </c>
    </row>
    <row r="19" spans="1:8" ht="13.5">
      <c r="A19" s="18"/>
      <c r="B19" s="24" t="s">
        <v>277</v>
      </c>
      <c r="C19" s="34" t="s">
        <v>392</v>
      </c>
      <c r="D19" s="25" t="s">
        <v>111</v>
      </c>
      <c r="E19" s="26" t="s">
        <v>1</v>
      </c>
      <c r="F19" s="35">
        <f>SUM(F20:F23)</f>
        <v>0</v>
      </c>
      <c r="G19" s="36">
        <f>SUM(G20:G23)</f>
        <v>0</v>
      </c>
      <c r="H19" s="37">
        <f>SUM(H20:H23)</f>
        <v>0</v>
      </c>
    </row>
    <row r="20" spans="1:8" ht="13.5">
      <c r="A20" s="18"/>
      <c r="B20" s="24" t="s">
        <v>118</v>
      </c>
      <c r="C20" s="34" t="s">
        <v>446</v>
      </c>
      <c r="D20" s="25" t="s">
        <v>112</v>
      </c>
      <c r="E20" s="26"/>
      <c r="F20" s="35"/>
      <c r="G20" s="36"/>
      <c r="H20" s="32"/>
    </row>
    <row r="21" spans="1:8" ht="13.5">
      <c r="A21" s="18"/>
      <c r="B21" s="24" t="s">
        <v>476</v>
      </c>
      <c r="C21" s="34" t="s">
        <v>390</v>
      </c>
      <c r="D21" s="25" t="s">
        <v>113</v>
      </c>
      <c r="E21" s="26"/>
      <c r="F21" s="35"/>
      <c r="G21" s="36"/>
      <c r="H21" s="32"/>
    </row>
    <row r="22" spans="1:8" ht="13.5">
      <c r="A22" s="18"/>
      <c r="B22" s="24" t="s">
        <v>120</v>
      </c>
      <c r="C22" s="34" t="s">
        <v>391</v>
      </c>
      <c r="D22" s="25" t="s">
        <v>114</v>
      </c>
      <c r="E22" s="26"/>
      <c r="F22" s="35"/>
      <c r="G22" s="36"/>
      <c r="H22" s="32"/>
    </row>
    <row r="23" spans="1:8" ht="13.5">
      <c r="A23" s="18"/>
      <c r="B23" s="24" t="s">
        <v>475</v>
      </c>
      <c r="C23" s="34" t="s">
        <v>477</v>
      </c>
      <c r="D23" s="25" t="s">
        <v>115</v>
      </c>
      <c r="E23" s="26" t="s">
        <v>1</v>
      </c>
      <c r="F23" s="35"/>
      <c r="G23" s="36"/>
      <c r="H23" s="32"/>
    </row>
    <row r="24" spans="1:8" ht="27">
      <c r="A24" s="18"/>
      <c r="B24" s="24"/>
      <c r="C24" s="34" t="s">
        <v>494</v>
      </c>
      <c r="D24" s="25" t="s">
        <v>116</v>
      </c>
      <c r="E24" s="26" t="s">
        <v>1</v>
      </c>
      <c r="F24" s="35">
        <f>+F25+F26+F27+F31</f>
        <v>0</v>
      </c>
      <c r="G24" s="36">
        <f>+G25+G26+G27+G31</f>
        <v>0</v>
      </c>
      <c r="H24" s="37">
        <f>+H25+H26+H27+H31</f>
        <v>0</v>
      </c>
    </row>
    <row r="25" spans="1:8" ht="13.5">
      <c r="A25" s="18"/>
      <c r="B25" s="24" t="s">
        <v>473</v>
      </c>
      <c r="C25" s="34" t="s">
        <v>281</v>
      </c>
      <c r="D25" s="25" t="s">
        <v>117</v>
      </c>
      <c r="E25" s="26" t="s">
        <v>1</v>
      </c>
      <c r="F25" s="35"/>
      <c r="G25" s="36"/>
      <c r="H25" s="32"/>
    </row>
    <row r="26" spans="1:8" ht="13.5">
      <c r="A26" s="18"/>
      <c r="B26" s="24" t="s">
        <v>279</v>
      </c>
      <c r="C26" s="34" t="s">
        <v>278</v>
      </c>
      <c r="D26" s="25" t="s">
        <v>118</v>
      </c>
      <c r="E26" s="26" t="s">
        <v>1</v>
      </c>
      <c r="F26" s="35"/>
      <c r="G26" s="36"/>
      <c r="H26" s="32"/>
    </row>
    <row r="27" spans="1:8" ht="13.5">
      <c r="A27" s="18"/>
      <c r="B27" s="24"/>
      <c r="C27" s="34" t="s">
        <v>493</v>
      </c>
      <c r="D27" s="25" t="s">
        <v>119</v>
      </c>
      <c r="E27" s="26"/>
      <c r="F27" s="35">
        <f>SUM(F28:F30)</f>
        <v>0</v>
      </c>
      <c r="G27" s="36">
        <f>SUM(G28:G30)</f>
        <v>0</v>
      </c>
      <c r="H27" s="37">
        <f>SUM(H28:H30)</f>
        <v>0</v>
      </c>
    </row>
    <row r="28" spans="1:8" ht="13.5">
      <c r="A28" s="18"/>
      <c r="B28" s="24" t="s">
        <v>227</v>
      </c>
      <c r="C28" s="34" t="s">
        <v>467</v>
      </c>
      <c r="D28" s="25" t="s">
        <v>120</v>
      </c>
      <c r="E28" s="26"/>
      <c r="F28" s="38"/>
      <c r="G28" s="39"/>
      <c r="H28" s="32"/>
    </row>
    <row r="29" spans="1:8" ht="13.5">
      <c r="A29" s="18"/>
      <c r="B29" s="24" t="s">
        <v>472</v>
      </c>
      <c r="C29" s="34" t="s">
        <v>468</v>
      </c>
      <c r="D29" s="25" t="s">
        <v>121</v>
      </c>
      <c r="E29" s="26" t="s">
        <v>1</v>
      </c>
      <c r="F29" s="35"/>
      <c r="G29" s="36"/>
      <c r="H29" s="32"/>
    </row>
    <row r="30" spans="1:8" ht="13.5">
      <c r="A30" s="18"/>
      <c r="B30" s="24" t="s">
        <v>474</v>
      </c>
      <c r="C30" s="34" t="s">
        <v>469</v>
      </c>
      <c r="D30" s="25" t="s">
        <v>122</v>
      </c>
      <c r="E30" s="26"/>
      <c r="F30" s="35"/>
      <c r="G30" s="36"/>
      <c r="H30" s="32"/>
    </row>
    <row r="31" spans="1:8" ht="27">
      <c r="A31" s="18"/>
      <c r="B31" s="24" t="s">
        <v>471</v>
      </c>
      <c r="C31" s="34" t="s">
        <v>470</v>
      </c>
      <c r="D31" s="25" t="s">
        <v>123</v>
      </c>
      <c r="E31" s="26"/>
      <c r="F31" s="38"/>
      <c r="G31" s="39"/>
      <c r="H31" s="32"/>
    </row>
    <row r="32" spans="1:8" ht="27">
      <c r="A32" s="18"/>
      <c r="B32" s="24" t="s">
        <v>1</v>
      </c>
      <c r="C32" s="34" t="s">
        <v>495</v>
      </c>
      <c r="D32" s="25" t="s">
        <v>124</v>
      </c>
      <c r="E32" s="26" t="s">
        <v>1</v>
      </c>
      <c r="F32" s="35">
        <f>SUM(F33:F39)</f>
        <v>0</v>
      </c>
      <c r="G32" s="36">
        <f>SUM(G33:G39)</f>
        <v>0</v>
      </c>
      <c r="H32" s="37">
        <f>SUM(H33:H39)</f>
        <v>0</v>
      </c>
    </row>
    <row r="33" spans="1:8" ht="13.5">
      <c r="A33" s="18"/>
      <c r="B33" s="24" t="s">
        <v>283</v>
      </c>
      <c r="C33" s="34" t="s">
        <v>282</v>
      </c>
      <c r="D33" s="25" t="s">
        <v>125</v>
      </c>
      <c r="E33" s="26" t="s">
        <v>1</v>
      </c>
      <c r="F33" s="35"/>
      <c r="G33" s="36"/>
      <c r="H33" s="32"/>
    </row>
    <row r="34" spans="1:8" ht="13.5">
      <c r="A34" s="18"/>
      <c r="B34" s="24" t="s">
        <v>288</v>
      </c>
      <c r="C34" s="40" t="s">
        <v>284</v>
      </c>
      <c r="D34" s="25" t="s">
        <v>126</v>
      </c>
      <c r="E34" s="26"/>
      <c r="F34" s="35"/>
      <c r="G34" s="36"/>
      <c r="H34" s="32"/>
    </row>
    <row r="35" spans="1:8" ht="27">
      <c r="A35" s="18"/>
      <c r="B35" s="24" t="s">
        <v>285</v>
      </c>
      <c r="C35" s="34" t="s">
        <v>287</v>
      </c>
      <c r="D35" s="25" t="s">
        <v>127</v>
      </c>
      <c r="E35" s="26" t="s">
        <v>1</v>
      </c>
      <c r="F35" s="35"/>
      <c r="G35" s="36"/>
      <c r="H35" s="32"/>
    </row>
    <row r="36" spans="1:8" ht="27">
      <c r="A36" s="18"/>
      <c r="B36" s="24" t="s">
        <v>288</v>
      </c>
      <c r="C36" s="40" t="s">
        <v>291</v>
      </c>
      <c r="D36" s="25" t="s">
        <v>128</v>
      </c>
      <c r="E36" s="26"/>
      <c r="F36" s="35"/>
      <c r="G36" s="36"/>
      <c r="H36" s="32"/>
    </row>
    <row r="37" spans="1:8" ht="13.5">
      <c r="A37" s="18"/>
      <c r="B37" s="24" t="s">
        <v>4</v>
      </c>
      <c r="C37" s="34" t="s">
        <v>286</v>
      </c>
      <c r="D37" s="25" t="s">
        <v>129</v>
      </c>
      <c r="E37" s="26" t="s">
        <v>1</v>
      </c>
      <c r="F37" s="35"/>
      <c r="G37" s="36"/>
      <c r="H37" s="32"/>
    </row>
    <row r="38" spans="1:8" ht="27">
      <c r="A38" s="18"/>
      <c r="B38" s="24" t="s">
        <v>464</v>
      </c>
      <c r="C38" s="34" t="s">
        <v>393</v>
      </c>
      <c r="D38" s="25" t="s">
        <v>130</v>
      </c>
      <c r="E38" s="26"/>
      <c r="F38" s="35"/>
      <c r="G38" s="36"/>
      <c r="H38" s="32"/>
    </row>
    <row r="39" spans="1:8" ht="13.5">
      <c r="A39" s="18"/>
      <c r="B39" s="24" t="s">
        <v>289</v>
      </c>
      <c r="C39" s="34" t="s">
        <v>301</v>
      </c>
      <c r="D39" s="25" t="s">
        <v>131</v>
      </c>
      <c r="E39" s="26" t="s">
        <v>1</v>
      </c>
      <c r="F39" s="35"/>
      <c r="G39" s="36"/>
      <c r="H39" s="32"/>
    </row>
    <row r="40" spans="1:8" ht="13.5">
      <c r="A40" s="18"/>
      <c r="B40" s="24">
        <v>288</v>
      </c>
      <c r="C40" s="29" t="s">
        <v>5</v>
      </c>
      <c r="D40" s="25" t="s">
        <v>227</v>
      </c>
      <c r="E40" s="26" t="s">
        <v>1</v>
      </c>
      <c r="F40" s="30"/>
      <c r="G40" s="31"/>
      <c r="H40" s="32"/>
    </row>
    <row r="41" spans="1:8" ht="13.5">
      <c r="A41" s="18"/>
      <c r="B41" s="24" t="s">
        <v>1</v>
      </c>
      <c r="C41" s="29" t="s">
        <v>557</v>
      </c>
      <c r="D41" s="25" t="s">
        <v>229</v>
      </c>
      <c r="E41" s="26" t="s">
        <v>1</v>
      </c>
      <c r="F41" s="30">
        <f>+F42+F47+F55+F59+F60</f>
        <v>0</v>
      </c>
      <c r="G41" s="31">
        <f>+G42+G47+G55+G59+G60</f>
        <v>0</v>
      </c>
      <c r="H41" s="41">
        <f>+H42+H47+H55+H59+H60</f>
        <v>0</v>
      </c>
    </row>
    <row r="42" spans="1:8" ht="13.5">
      <c r="A42" s="18"/>
      <c r="B42" s="42"/>
      <c r="C42" s="34" t="s">
        <v>496</v>
      </c>
      <c r="D42" s="25" t="s">
        <v>333</v>
      </c>
      <c r="E42" s="26" t="s">
        <v>1</v>
      </c>
      <c r="F42" s="35">
        <f>SUM(F43:F46)</f>
        <v>0</v>
      </c>
      <c r="G42" s="36">
        <f>SUM(G43:G46)</f>
        <v>0</v>
      </c>
      <c r="H42" s="37">
        <f>SUM(H43:H46)</f>
        <v>0</v>
      </c>
    </row>
    <row r="43" spans="1:8" ht="27">
      <c r="A43" s="18"/>
      <c r="B43" s="24" t="s">
        <v>224</v>
      </c>
      <c r="C43" s="34" t="s">
        <v>292</v>
      </c>
      <c r="D43" s="25" t="s">
        <v>334</v>
      </c>
      <c r="E43" s="26"/>
      <c r="F43" s="30"/>
      <c r="G43" s="31"/>
      <c r="H43" s="32"/>
    </row>
    <row r="44" spans="1:8" ht="13.5">
      <c r="A44" s="18"/>
      <c r="B44" s="24" t="s">
        <v>225</v>
      </c>
      <c r="C44" s="34" t="s">
        <v>293</v>
      </c>
      <c r="D44" s="25" t="s">
        <v>280</v>
      </c>
      <c r="E44" s="26"/>
      <c r="F44" s="30"/>
      <c r="G44" s="31"/>
      <c r="H44" s="32"/>
    </row>
    <row r="45" spans="1:8" ht="13.5">
      <c r="A45" s="18"/>
      <c r="B45" s="24" t="s">
        <v>479</v>
      </c>
      <c r="C45" s="34" t="s">
        <v>478</v>
      </c>
      <c r="D45" s="25" t="s">
        <v>335</v>
      </c>
      <c r="E45" s="26"/>
      <c r="F45" s="30"/>
      <c r="G45" s="31"/>
      <c r="H45" s="32"/>
    </row>
    <row r="46" spans="1:8" ht="13.5">
      <c r="A46" s="18"/>
      <c r="B46" s="42">
        <v>15</v>
      </c>
      <c r="C46" s="43" t="s">
        <v>483</v>
      </c>
      <c r="D46" s="25" t="s">
        <v>336</v>
      </c>
      <c r="E46" s="26"/>
      <c r="F46" s="38"/>
      <c r="G46" s="39"/>
      <c r="H46" s="32"/>
    </row>
    <row r="47" spans="1:8" ht="13.5">
      <c r="A47" s="18"/>
      <c r="B47" s="24" t="s">
        <v>1</v>
      </c>
      <c r="C47" s="34" t="s">
        <v>497</v>
      </c>
      <c r="D47" s="25" t="s">
        <v>337</v>
      </c>
      <c r="E47" s="26" t="s">
        <v>1</v>
      </c>
      <c r="F47" s="35">
        <f>SUM(F48:F51)</f>
        <v>0</v>
      </c>
      <c r="G47" s="36">
        <f>SUM(G48:G51)</f>
        <v>0</v>
      </c>
      <c r="H47" s="37">
        <f>SUM(H48:H51)</f>
        <v>0</v>
      </c>
    </row>
    <row r="48" spans="1:8" ht="13.5">
      <c r="A48" s="18"/>
      <c r="B48" s="24" t="s">
        <v>295</v>
      </c>
      <c r="C48" s="34" t="s">
        <v>294</v>
      </c>
      <c r="D48" s="25" t="s">
        <v>338</v>
      </c>
      <c r="E48" s="26"/>
      <c r="F48" s="35"/>
      <c r="G48" s="36"/>
      <c r="H48" s="32"/>
    </row>
    <row r="49" spans="1:8" ht="13.5">
      <c r="A49" s="18"/>
      <c r="B49" s="24" t="s">
        <v>297</v>
      </c>
      <c r="C49" s="34" t="s">
        <v>296</v>
      </c>
      <c r="D49" s="25" t="s">
        <v>339</v>
      </c>
      <c r="E49" s="26"/>
      <c r="F49" s="35"/>
      <c r="G49" s="36"/>
      <c r="H49" s="32"/>
    </row>
    <row r="50" spans="1:8" ht="13.5">
      <c r="A50" s="18"/>
      <c r="B50" s="24" t="s">
        <v>298</v>
      </c>
      <c r="C50" s="34" t="s">
        <v>299</v>
      </c>
      <c r="D50" s="25" t="s">
        <v>340</v>
      </c>
      <c r="E50" s="26"/>
      <c r="F50" s="35"/>
      <c r="G50" s="36"/>
      <c r="H50" s="32"/>
    </row>
    <row r="51" spans="1:8" ht="13.5">
      <c r="A51" s="18"/>
      <c r="B51" s="24"/>
      <c r="C51" s="34" t="s">
        <v>498</v>
      </c>
      <c r="D51" s="25" t="s">
        <v>341</v>
      </c>
      <c r="E51" s="26"/>
      <c r="F51" s="35">
        <f>F52+F53+F54</f>
        <v>0</v>
      </c>
      <c r="G51" s="36">
        <f>G52+G53+G54</f>
        <v>0</v>
      </c>
      <c r="H51" s="37">
        <f>H52+H53+H54</f>
        <v>0</v>
      </c>
    </row>
    <row r="52" spans="1:8" ht="13.5">
      <c r="A52" s="18"/>
      <c r="B52" s="24" t="s">
        <v>166</v>
      </c>
      <c r="C52" s="34" t="s">
        <v>480</v>
      </c>
      <c r="D52" s="25" t="s">
        <v>342</v>
      </c>
      <c r="E52" s="26" t="s">
        <v>1</v>
      </c>
      <c r="F52" s="35"/>
      <c r="G52" s="36"/>
      <c r="H52" s="32"/>
    </row>
    <row r="53" spans="1:8" ht="13.5">
      <c r="A53" s="18"/>
      <c r="B53" s="24" t="s">
        <v>302</v>
      </c>
      <c r="C53" s="34" t="s">
        <v>481</v>
      </c>
      <c r="D53" s="25" t="s">
        <v>343</v>
      </c>
      <c r="E53" s="26"/>
      <c r="F53" s="38"/>
      <c r="G53" s="39"/>
      <c r="H53" s="32"/>
    </row>
    <row r="54" spans="1:8" ht="13.5">
      <c r="A54" s="18"/>
      <c r="B54" s="24" t="s">
        <v>300</v>
      </c>
      <c r="C54" s="34" t="s">
        <v>482</v>
      </c>
      <c r="D54" s="25" t="s">
        <v>344</v>
      </c>
      <c r="E54" s="43"/>
      <c r="F54" s="44"/>
      <c r="G54" s="43"/>
      <c r="H54" s="45"/>
    </row>
    <row r="55" spans="1:8" ht="13.5">
      <c r="A55" s="18"/>
      <c r="B55" s="42"/>
      <c r="C55" s="34" t="s">
        <v>394</v>
      </c>
      <c r="D55" s="25" t="s">
        <v>345</v>
      </c>
      <c r="E55" s="26" t="s">
        <v>1</v>
      </c>
      <c r="F55" s="35">
        <f>F56+F57+F58</f>
        <v>0</v>
      </c>
      <c r="G55" s="36">
        <f>G56+G57+G58</f>
        <v>0</v>
      </c>
      <c r="H55" s="37">
        <f>H56+H57+H58</f>
        <v>0</v>
      </c>
    </row>
    <row r="56" spans="1:8" ht="13.5">
      <c r="A56" s="18"/>
      <c r="B56" s="42" t="s">
        <v>308</v>
      </c>
      <c r="C56" s="34" t="s">
        <v>305</v>
      </c>
      <c r="D56" s="25" t="s">
        <v>346</v>
      </c>
      <c r="E56" s="26"/>
      <c r="F56" s="35"/>
      <c r="G56" s="36"/>
      <c r="H56" s="32"/>
    </row>
    <row r="57" spans="1:8" ht="13.5">
      <c r="A57" s="18"/>
      <c r="B57" s="24" t="s">
        <v>307</v>
      </c>
      <c r="C57" s="34" t="s">
        <v>306</v>
      </c>
      <c r="D57" s="25" t="s">
        <v>347</v>
      </c>
      <c r="E57" s="26" t="s">
        <v>1</v>
      </c>
      <c r="F57" s="35"/>
      <c r="G57" s="36"/>
      <c r="H57" s="32"/>
    </row>
    <row r="58" spans="1:8" ht="27">
      <c r="A58" s="18"/>
      <c r="B58" s="24" t="s">
        <v>309</v>
      </c>
      <c r="C58" s="34" t="s">
        <v>310</v>
      </c>
      <c r="D58" s="25" t="s">
        <v>348</v>
      </c>
      <c r="E58" s="26"/>
      <c r="F58" s="35"/>
      <c r="G58" s="36"/>
      <c r="H58" s="32"/>
    </row>
    <row r="59" spans="1:8" ht="13.5">
      <c r="A59" s="18"/>
      <c r="B59" s="24">
        <v>24</v>
      </c>
      <c r="C59" s="34" t="s">
        <v>303</v>
      </c>
      <c r="D59" s="25" t="s">
        <v>349</v>
      </c>
      <c r="E59" s="26"/>
      <c r="F59" s="35"/>
      <c r="G59" s="36"/>
      <c r="H59" s="37"/>
    </row>
    <row r="60" spans="1:8" ht="41.25">
      <c r="A60" s="18"/>
      <c r="B60" s="24" t="s">
        <v>165</v>
      </c>
      <c r="C60" s="34" t="s">
        <v>484</v>
      </c>
      <c r="D60" s="25" t="s">
        <v>350</v>
      </c>
      <c r="E60" s="26" t="s">
        <v>1</v>
      </c>
      <c r="F60" s="30"/>
      <c r="G60" s="31"/>
      <c r="H60" s="32"/>
    </row>
    <row r="61" spans="1:8" ht="13.5">
      <c r="A61" s="18"/>
      <c r="B61" s="24" t="s">
        <v>304</v>
      </c>
      <c r="C61" s="29" t="s">
        <v>544</v>
      </c>
      <c r="D61" s="46" t="s">
        <v>351</v>
      </c>
      <c r="E61" s="26"/>
      <c r="F61" s="35"/>
      <c r="G61" s="36"/>
      <c r="H61" s="37"/>
    </row>
    <row r="62" spans="1:8" ht="27">
      <c r="A62" s="18"/>
      <c r="B62" s="47" t="s">
        <v>1</v>
      </c>
      <c r="C62" s="48" t="s">
        <v>558</v>
      </c>
      <c r="D62" s="25" t="s">
        <v>492</v>
      </c>
      <c r="E62" s="27" t="s">
        <v>1</v>
      </c>
      <c r="F62" s="30">
        <f>F17+F18+F40+F41+F61</f>
        <v>0</v>
      </c>
      <c r="G62" s="30">
        <f>G17+G18+G40+G41+G61</f>
        <v>0</v>
      </c>
      <c r="H62" s="49">
        <f>H17+H18+H40+H41+H61</f>
        <v>0</v>
      </c>
    </row>
    <row r="63" spans="1:8" ht="13.5">
      <c r="A63" s="18"/>
      <c r="B63" s="316" t="s">
        <v>1</v>
      </c>
      <c r="C63" s="29" t="s">
        <v>6</v>
      </c>
      <c r="D63" s="25"/>
      <c r="E63" s="26" t="s">
        <v>1</v>
      </c>
      <c r="F63" s="30"/>
      <c r="G63" s="31"/>
      <c r="H63" s="32"/>
    </row>
    <row r="64" spans="1:8" ht="13.5">
      <c r="A64" s="18"/>
      <c r="B64" s="318"/>
      <c r="C64" s="29" t="s">
        <v>528</v>
      </c>
      <c r="D64" s="25" t="s">
        <v>164</v>
      </c>
      <c r="E64" s="26"/>
      <c r="F64" s="30">
        <f>F65+F66+F67+F68+F74+F79</f>
        <v>0</v>
      </c>
      <c r="G64" s="31">
        <f>G65+G66+G67+G68+G74+G79</f>
        <v>0</v>
      </c>
      <c r="H64" s="41">
        <f>H65+H66+H67+H68+H74+H79</f>
        <v>0</v>
      </c>
    </row>
    <row r="65" spans="1:8" ht="13.5">
      <c r="A65" s="18"/>
      <c r="B65" s="24">
        <v>30</v>
      </c>
      <c r="C65" s="34" t="s">
        <v>7</v>
      </c>
      <c r="D65" s="25">
        <v>102</v>
      </c>
      <c r="E65" s="26" t="s">
        <v>1</v>
      </c>
      <c r="F65" s="35"/>
      <c r="G65" s="36"/>
      <c r="H65" s="32"/>
    </row>
    <row r="66" spans="1:8" ht="13.5">
      <c r="A66" s="18"/>
      <c r="B66" s="24">
        <v>31</v>
      </c>
      <c r="C66" s="34" t="s">
        <v>8</v>
      </c>
      <c r="D66" s="25">
        <v>103</v>
      </c>
      <c r="E66" s="26" t="s">
        <v>1</v>
      </c>
      <c r="F66" s="35"/>
      <c r="G66" s="36"/>
      <c r="H66" s="32"/>
    </row>
    <row r="67" spans="1:8" ht="13.5">
      <c r="A67" s="18"/>
      <c r="B67" s="24" t="s">
        <v>311</v>
      </c>
      <c r="C67" s="34" t="s">
        <v>312</v>
      </c>
      <c r="D67" s="50" t="s">
        <v>352</v>
      </c>
      <c r="E67" s="26"/>
      <c r="F67" s="35"/>
      <c r="G67" s="36"/>
      <c r="H67" s="32"/>
    </row>
    <row r="68" spans="1:8" ht="13.5">
      <c r="A68" s="18"/>
      <c r="B68" s="24"/>
      <c r="C68" s="51" t="s">
        <v>447</v>
      </c>
      <c r="D68" s="25" t="s">
        <v>353</v>
      </c>
      <c r="E68" s="26"/>
      <c r="F68" s="35">
        <f>F69+F70+F71+F72+F73</f>
        <v>0</v>
      </c>
      <c r="G68" s="36">
        <f>G69+G70+G71+G72+G73</f>
        <v>0</v>
      </c>
      <c r="H68" s="37">
        <f>H69+H70+H71+H72+H73</f>
        <v>0</v>
      </c>
    </row>
    <row r="69" spans="1:8" ht="13.5">
      <c r="A69" s="18"/>
      <c r="B69" s="24" t="s">
        <v>313</v>
      </c>
      <c r="C69" s="51" t="s">
        <v>314</v>
      </c>
      <c r="D69" s="25" t="s">
        <v>354</v>
      </c>
      <c r="E69" s="26"/>
      <c r="F69" s="35"/>
      <c r="G69" s="36"/>
      <c r="H69" s="32"/>
    </row>
    <row r="70" spans="1:8" ht="13.5">
      <c r="A70" s="18"/>
      <c r="B70" s="24" t="s">
        <v>316</v>
      </c>
      <c r="C70" s="43" t="s">
        <v>315</v>
      </c>
      <c r="D70" s="25" t="s">
        <v>355</v>
      </c>
      <c r="E70" s="26"/>
      <c r="F70" s="35"/>
      <c r="G70" s="36"/>
      <c r="H70" s="32"/>
    </row>
    <row r="71" spans="1:8" ht="13.5">
      <c r="A71" s="18"/>
      <c r="B71" s="42" t="s">
        <v>316</v>
      </c>
      <c r="C71" s="43" t="s">
        <v>317</v>
      </c>
      <c r="D71" s="25" t="s">
        <v>356</v>
      </c>
      <c r="E71" s="26" t="s">
        <v>1</v>
      </c>
      <c r="F71" s="35"/>
      <c r="G71" s="36"/>
      <c r="H71" s="32"/>
    </row>
    <row r="72" spans="1:8" ht="41.25">
      <c r="A72" s="18"/>
      <c r="B72" s="33" t="s">
        <v>397</v>
      </c>
      <c r="C72" s="52" t="s">
        <v>395</v>
      </c>
      <c r="D72" s="25" t="s">
        <v>357</v>
      </c>
      <c r="E72" s="26" t="s">
        <v>1</v>
      </c>
      <c r="F72" s="35"/>
      <c r="G72" s="36"/>
      <c r="H72" s="32"/>
    </row>
    <row r="73" spans="1:8" ht="41.25">
      <c r="A73" s="18"/>
      <c r="B73" s="33" t="s">
        <v>465</v>
      </c>
      <c r="C73" s="51" t="s">
        <v>396</v>
      </c>
      <c r="D73" s="25" t="s">
        <v>358</v>
      </c>
      <c r="E73" s="26" t="s">
        <v>1</v>
      </c>
      <c r="F73" s="35"/>
      <c r="G73" s="36"/>
      <c r="H73" s="32"/>
    </row>
    <row r="74" spans="1:8" ht="13.5">
      <c r="A74" s="18"/>
      <c r="B74" s="24"/>
      <c r="C74" s="34" t="s">
        <v>500</v>
      </c>
      <c r="D74" s="25" t="s">
        <v>359</v>
      </c>
      <c r="E74" s="26" t="s">
        <v>1</v>
      </c>
      <c r="F74" s="35">
        <f>F75+F76-F77-F78</f>
        <v>0</v>
      </c>
      <c r="G74" s="36">
        <f>G75+G76-G77-G78</f>
        <v>0</v>
      </c>
      <c r="H74" s="37">
        <f>H75+H76-H77-H78</f>
        <v>0</v>
      </c>
    </row>
    <row r="75" spans="1:8" ht="13.5">
      <c r="A75" s="18"/>
      <c r="B75" s="24" t="s">
        <v>318</v>
      </c>
      <c r="C75" s="34" t="s">
        <v>448</v>
      </c>
      <c r="D75" s="25" t="s">
        <v>360</v>
      </c>
      <c r="E75" s="26"/>
      <c r="F75" s="35"/>
      <c r="G75" s="36"/>
      <c r="H75" s="32"/>
    </row>
    <row r="76" spans="1:8" ht="13.5">
      <c r="A76" s="18"/>
      <c r="B76" s="24" t="s">
        <v>319</v>
      </c>
      <c r="C76" s="34" t="s">
        <v>449</v>
      </c>
      <c r="D76" s="25" t="s">
        <v>361</v>
      </c>
      <c r="E76" s="26"/>
      <c r="F76" s="35"/>
      <c r="G76" s="36"/>
      <c r="H76" s="32"/>
    </row>
    <row r="77" spans="1:8" ht="13.5">
      <c r="A77" s="18"/>
      <c r="B77" s="24" t="s">
        <v>320</v>
      </c>
      <c r="C77" s="34" t="s">
        <v>485</v>
      </c>
      <c r="D77" s="25" t="s">
        <v>362</v>
      </c>
      <c r="E77" s="26"/>
      <c r="F77" s="35"/>
      <c r="G77" s="36"/>
      <c r="H77" s="32"/>
    </row>
    <row r="78" spans="1:8" ht="13.5">
      <c r="A78" s="18"/>
      <c r="B78" s="24" t="s">
        <v>321</v>
      </c>
      <c r="C78" s="34" t="s">
        <v>486</v>
      </c>
      <c r="D78" s="25" t="s">
        <v>363</v>
      </c>
      <c r="E78" s="26"/>
      <c r="F78" s="35"/>
      <c r="G78" s="36"/>
      <c r="H78" s="32"/>
    </row>
    <row r="79" spans="1:8" ht="13.5">
      <c r="A79" s="18"/>
      <c r="B79" s="24"/>
      <c r="C79" s="34" t="s">
        <v>458</v>
      </c>
      <c r="D79" s="25" t="s">
        <v>364</v>
      </c>
      <c r="E79" s="26"/>
      <c r="F79" s="35"/>
      <c r="G79" s="36"/>
      <c r="H79" s="32"/>
    </row>
    <row r="80" spans="1:8" ht="27">
      <c r="A80" s="18"/>
      <c r="B80" s="24" t="s">
        <v>1</v>
      </c>
      <c r="C80" s="29" t="s">
        <v>559</v>
      </c>
      <c r="D80" s="25" t="s">
        <v>365</v>
      </c>
      <c r="E80" s="26" t="s">
        <v>1</v>
      </c>
      <c r="F80" s="30">
        <f>F81+F85</f>
        <v>0</v>
      </c>
      <c r="G80" s="31">
        <f>G81+G85</f>
        <v>0</v>
      </c>
      <c r="H80" s="41">
        <f>H81+H85</f>
        <v>0</v>
      </c>
    </row>
    <row r="81" spans="1:8" ht="13.5">
      <c r="A81" s="18"/>
      <c r="B81" s="24"/>
      <c r="C81" s="34" t="s">
        <v>450</v>
      </c>
      <c r="D81" s="25" t="s">
        <v>366</v>
      </c>
      <c r="E81" s="26" t="s">
        <v>1</v>
      </c>
      <c r="F81" s="35">
        <f>F82+F83+F84</f>
        <v>0</v>
      </c>
      <c r="G81" s="36">
        <f>G82+G83+G84</f>
        <v>0</v>
      </c>
      <c r="H81" s="37">
        <f>H82+H83+H84</f>
        <v>0</v>
      </c>
    </row>
    <row r="82" spans="1:8" ht="13.5">
      <c r="A82" s="18"/>
      <c r="B82" s="24" t="s">
        <v>462</v>
      </c>
      <c r="C82" s="34" t="s">
        <v>322</v>
      </c>
      <c r="D82" s="25" t="s">
        <v>367</v>
      </c>
      <c r="E82" s="26"/>
      <c r="F82" s="35"/>
      <c r="G82" s="36"/>
      <c r="H82" s="32"/>
    </row>
    <row r="83" spans="1:8" ht="13.5">
      <c r="A83" s="18"/>
      <c r="B83" s="24" t="s">
        <v>463</v>
      </c>
      <c r="C83" s="34" t="s">
        <v>323</v>
      </c>
      <c r="D83" s="25" t="s">
        <v>368</v>
      </c>
      <c r="E83" s="26"/>
      <c r="F83" s="35"/>
      <c r="G83" s="36"/>
      <c r="H83" s="32"/>
    </row>
    <row r="84" spans="1:8" ht="13.5">
      <c r="A84" s="18"/>
      <c r="B84" s="24" t="s">
        <v>324</v>
      </c>
      <c r="C84" s="34" t="s">
        <v>325</v>
      </c>
      <c r="D84" s="25" t="s">
        <v>369</v>
      </c>
      <c r="E84" s="26"/>
      <c r="F84" s="35"/>
      <c r="G84" s="36"/>
      <c r="H84" s="32"/>
    </row>
    <row r="85" spans="1:8" ht="13.5">
      <c r="A85" s="18"/>
      <c r="B85" s="24" t="s">
        <v>80</v>
      </c>
      <c r="C85" s="34" t="s">
        <v>538</v>
      </c>
      <c r="D85" s="25" t="s">
        <v>370</v>
      </c>
      <c r="E85" s="26" t="s">
        <v>1</v>
      </c>
      <c r="F85" s="35">
        <f>F86+F87</f>
        <v>0</v>
      </c>
      <c r="G85" s="36">
        <f>G86+G87</f>
        <v>0</v>
      </c>
      <c r="H85" s="37">
        <f>H86+H87</f>
        <v>0</v>
      </c>
    </row>
    <row r="86" spans="1:8" ht="13.5">
      <c r="A86" s="18"/>
      <c r="B86" s="24" t="s">
        <v>49</v>
      </c>
      <c r="C86" s="34" t="s">
        <v>9</v>
      </c>
      <c r="D86" s="25" t="s">
        <v>371</v>
      </c>
      <c r="E86" s="26" t="s">
        <v>1</v>
      </c>
      <c r="F86" s="35"/>
      <c r="G86" s="36"/>
      <c r="H86" s="32"/>
    </row>
    <row r="87" spans="1:8" ht="13.5">
      <c r="A87" s="18"/>
      <c r="B87" s="24" t="s">
        <v>451</v>
      </c>
      <c r="C87" s="34" t="s">
        <v>10</v>
      </c>
      <c r="D87" s="25" t="s">
        <v>372</v>
      </c>
      <c r="E87" s="26" t="s">
        <v>1</v>
      </c>
      <c r="F87" s="35"/>
      <c r="G87" s="36"/>
      <c r="H87" s="32"/>
    </row>
    <row r="88" spans="1:8" ht="13.5">
      <c r="A88" s="18"/>
      <c r="B88" s="24" t="s">
        <v>79</v>
      </c>
      <c r="C88" s="29" t="s">
        <v>11</v>
      </c>
      <c r="D88" s="50" t="s">
        <v>373</v>
      </c>
      <c r="E88" s="26" t="s">
        <v>1</v>
      </c>
      <c r="F88" s="30"/>
      <c r="G88" s="31"/>
      <c r="H88" s="32"/>
    </row>
    <row r="89" spans="1:8" s="17" customFormat="1" ht="13.5">
      <c r="A89" s="53"/>
      <c r="B89" s="33" t="s">
        <v>461</v>
      </c>
      <c r="C89" s="54" t="s">
        <v>459</v>
      </c>
      <c r="D89" s="25" t="s">
        <v>374</v>
      </c>
      <c r="E89" s="55"/>
      <c r="F89" s="30"/>
      <c r="G89" s="56"/>
      <c r="H89" s="57"/>
    </row>
    <row r="90" spans="1:8" ht="27">
      <c r="A90" s="18"/>
      <c r="B90" s="24" t="s">
        <v>1</v>
      </c>
      <c r="C90" s="29" t="s">
        <v>560</v>
      </c>
      <c r="D90" s="25" t="s">
        <v>375</v>
      </c>
      <c r="E90" s="26" t="s">
        <v>1</v>
      </c>
      <c r="F90" s="30">
        <f>F91+F92</f>
        <v>0</v>
      </c>
      <c r="G90" s="31">
        <f>G91+G92</f>
        <v>0</v>
      </c>
      <c r="H90" s="41">
        <f>H91+H92</f>
        <v>0</v>
      </c>
    </row>
    <row r="91" spans="1:8" ht="13.5">
      <c r="A91" s="18"/>
      <c r="B91" s="268" t="s">
        <v>585</v>
      </c>
      <c r="C91" s="34" t="s">
        <v>326</v>
      </c>
      <c r="D91" s="25" t="s">
        <v>376</v>
      </c>
      <c r="E91" s="26" t="s">
        <v>1</v>
      </c>
      <c r="F91" s="35"/>
      <c r="G91" s="36"/>
      <c r="H91" s="32"/>
    </row>
    <row r="92" spans="1:8" ht="13.5">
      <c r="A92" s="18"/>
      <c r="B92" s="24" t="s">
        <v>1</v>
      </c>
      <c r="C92" s="34" t="s">
        <v>529</v>
      </c>
      <c r="D92" s="25" t="s">
        <v>377</v>
      </c>
      <c r="E92" s="26" t="s">
        <v>1</v>
      </c>
      <c r="F92" s="35">
        <f>F93+F94+F95+F96+F97+F98+F99+F100</f>
        <v>0</v>
      </c>
      <c r="G92" s="36">
        <f>SUM(G93:G105)</f>
        <v>0</v>
      </c>
      <c r="H92" s="37">
        <f>SUM(H93:H105)</f>
        <v>0</v>
      </c>
    </row>
    <row r="93" spans="1:8" ht="41.25">
      <c r="A93" s="18"/>
      <c r="B93" s="24" t="s">
        <v>452</v>
      </c>
      <c r="C93" s="34" t="s">
        <v>398</v>
      </c>
      <c r="D93" s="25" t="s">
        <v>378</v>
      </c>
      <c r="E93" s="26" t="s">
        <v>1</v>
      </c>
      <c r="F93" s="35"/>
      <c r="G93" s="36"/>
      <c r="H93" s="32"/>
    </row>
    <row r="94" spans="1:8" ht="41.25">
      <c r="A94" s="18"/>
      <c r="B94" s="24" t="s">
        <v>453</v>
      </c>
      <c r="C94" s="34" t="s">
        <v>399</v>
      </c>
      <c r="D94" s="25" t="s">
        <v>379</v>
      </c>
      <c r="E94" s="26"/>
      <c r="F94" s="35"/>
      <c r="G94" s="36"/>
      <c r="H94" s="32"/>
    </row>
    <row r="95" spans="1:8" ht="13.5">
      <c r="A95" s="18"/>
      <c r="B95" s="24" t="s">
        <v>330</v>
      </c>
      <c r="C95" s="34" t="s">
        <v>400</v>
      </c>
      <c r="D95" s="25" t="s">
        <v>380</v>
      </c>
      <c r="E95" s="26"/>
      <c r="F95" s="38"/>
      <c r="G95" s="39"/>
      <c r="H95" s="32"/>
    </row>
    <row r="96" spans="1:8" ht="13.5">
      <c r="A96" s="18"/>
      <c r="B96" s="24" t="s">
        <v>328</v>
      </c>
      <c r="C96" s="34" t="s">
        <v>401</v>
      </c>
      <c r="D96" s="25" t="s">
        <v>381</v>
      </c>
      <c r="E96" s="26" t="s">
        <v>1</v>
      </c>
      <c r="F96" s="35"/>
      <c r="G96" s="36"/>
      <c r="H96" s="32"/>
    </row>
    <row r="97" spans="1:8" ht="13.5">
      <c r="A97" s="18"/>
      <c r="B97" s="24" t="s">
        <v>327</v>
      </c>
      <c r="C97" s="34" t="s">
        <v>402</v>
      </c>
      <c r="D97" s="25" t="s">
        <v>382</v>
      </c>
      <c r="E97" s="26"/>
      <c r="F97" s="35"/>
      <c r="G97" s="36"/>
      <c r="H97" s="32"/>
    </row>
    <row r="98" spans="1:8" ht="13.5">
      <c r="A98" s="18"/>
      <c r="B98" s="24" t="s">
        <v>331</v>
      </c>
      <c r="C98" s="34" t="s">
        <v>403</v>
      </c>
      <c r="D98" s="25" t="s">
        <v>383</v>
      </c>
      <c r="E98" s="26"/>
      <c r="F98" s="35"/>
      <c r="G98" s="36"/>
      <c r="H98" s="32"/>
    </row>
    <row r="99" spans="1:8" ht="13.5">
      <c r="A99" s="18"/>
      <c r="B99" s="24" t="s">
        <v>332</v>
      </c>
      <c r="C99" s="34" t="s">
        <v>404</v>
      </c>
      <c r="D99" s="25" t="s">
        <v>384</v>
      </c>
      <c r="E99" s="26"/>
      <c r="F99" s="35"/>
      <c r="G99" s="36"/>
      <c r="H99" s="32"/>
    </row>
    <row r="100" spans="1:8" ht="13.5">
      <c r="A100" s="18"/>
      <c r="B100" s="24"/>
      <c r="C100" s="34" t="s">
        <v>530</v>
      </c>
      <c r="D100" s="25" t="s">
        <v>385</v>
      </c>
      <c r="E100" s="26"/>
      <c r="F100" s="35">
        <f>F101+F102+F103+F104+F105</f>
        <v>0</v>
      </c>
      <c r="G100" s="36">
        <f>G101+G102+G103+G104+G105</f>
        <v>0</v>
      </c>
      <c r="H100" s="37">
        <f>H101+H102+H103+H104+H105</f>
        <v>0</v>
      </c>
    </row>
    <row r="101" spans="1:8" ht="13.5">
      <c r="A101" s="18"/>
      <c r="B101" s="24" t="s">
        <v>327</v>
      </c>
      <c r="C101" s="34" t="s">
        <v>487</v>
      </c>
      <c r="D101" s="25" t="s">
        <v>386</v>
      </c>
      <c r="E101" s="26"/>
      <c r="F101" s="35"/>
      <c r="G101" s="36"/>
      <c r="H101" s="32"/>
    </row>
    <row r="102" spans="1:8" ht="13.5">
      <c r="A102" s="18"/>
      <c r="B102" s="24" t="s">
        <v>329</v>
      </c>
      <c r="C102" s="34" t="s">
        <v>488</v>
      </c>
      <c r="D102" s="25" t="s">
        <v>387</v>
      </c>
      <c r="E102" s="26" t="s">
        <v>1</v>
      </c>
      <c r="F102" s="35"/>
      <c r="G102" s="36"/>
      <c r="H102" s="32"/>
    </row>
    <row r="103" spans="1:8" ht="27">
      <c r="A103" s="18"/>
      <c r="B103" s="24" t="s">
        <v>12</v>
      </c>
      <c r="C103" s="34" t="s">
        <v>489</v>
      </c>
      <c r="D103" s="25" t="s">
        <v>388</v>
      </c>
      <c r="E103" s="26" t="s">
        <v>1</v>
      </c>
      <c r="F103" s="35"/>
      <c r="G103" s="36"/>
      <c r="H103" s="32"/>
    </row>
    <row r="104" spans="1:8" ht="13.5">
      <c r="A104" s="18"/>
      <c r="B104" s="24">
        <v>481</v>
      </c>
      <c r="C104" s="34" t="s">
        <v>490</v>
      </c>
      <c r="D104" s="46" t="s">
        <v>389</v>
      </c>
      <c r="E104" s="26" t="s">
        <v>1</v>
      </c>
      <c r="F104" s="35"/>
      <c r="G104" s="36"/>
      <c r="H104" s="32"/>
    </row>
    <row r="105" spans="1:8" ht="27">
      <c r="A105" s="18"/>
      <c r="B105" s="24">
        <v>427</v>
      </c>
      <c r="C105" s="34" t="s">
        <v>491</v>
      </c>
      <c r="D105" s="46" t="s">
        <v>454</v>
      </c>
      <c r="E105" s="26" t="s">
        <v>1</v>
      </c>
      <c r="F105" s="35"/>
      <c r="G105" s="36"/>
      <c r="H105" s="32"/>
    </row>
    <row r="106" spans="1:8" ht="24">
      <c r="A106" s="18"/>
      <c r="B106" s="58" t="s">
        <v>460</v>
      </c>
      <c r="C106" s="48" t="s">
        <v>531</v>
      </c>
      <c r="D106" s="26">
        <v>143</v>
      </c>
      <c r="E106" s="27" t="s">
        <v>1</v>
      </c>
      <c r="F106" s="30"/>
      <c r="G106" s="30"/>
      <c r="H106" s="32"/>
    </row>
    <row r="107" spans="1:8" ht="14.25" thickBot="1">
      <c r="A107" s="18"/>
      <c r="B107" s="59" t="s">
        <v>1</v>
      </c>
      <c r="C107" s="60" t="s">
        <v>561</v>
      </c>
      <c r="D107" s="61">
        <v>144</v>
      </c>
      <c r="E107" s="62" t="s">
        <v>1</v>
      </c>
      <c r="F107" s="63">
        <f>F74+F80+F88+F89+F90+F106</f>
        <v>0</v>
      </c>
      <c r="G107" s="63">
        <f>G74+G80+G88+G89+G90+G106</f>
        <v>0</v>
      </c>
      <c r="H107" s="64">
        <f>H74+H80+H88+H89+H90+H106</f>
        <v>0</v>
      </c>
    </row>
    <row r="108" spans="1:8" ht="24" customHeight="1">
      <c r="A108" s="18"/>
      <c r="B108" s="285" t="s">
        <v>539</v>
      </c>
      <c r="C108" s="285"/>
      <c r="D108" s="285"/>
      <c r="E108" s="285"/>
      <c r="F108" s="285"/>
      <c r="G108" s="285"/>
      <c r="H108" s="18"/>
    </row>
    <row r="109" ht="21.75" customHeight="1">
      <c r="B109" s="12"/>
    </row>
    <row r="110" spans="2:7" ht="12.75">
      <c r="B110" s="16" t="s">
        <v>168</v>
      </c>
      <c r="C110" s="1" t="s">
        <v>171</v>
      </c>
      <c r="D110" s="14"/>
      <c r="E110" s="2"/>
      <c r="F110" s="322" t="s">
        <v>167</v>
      </c>
      <c r="G110" s="322"/>
    </row>
    <row r="111" spans="2:7" ht="18" customHeight="1">
      <c r="B111" s="16" t="s">
        <v>169</v>
      </c>
      <c r="C111" s="1"/>
      <c r="D111" s="322"/>
      <c r="E111" s="322"/>
      <c r="F111" s="2"/>
      <c r="G111" s="2"/>
    </row>
    <row r="112" spans="2:7" ht="13.5" customHeight="1">
      <c r="B112" s="12"/>
      <c r="C112" s="4"/>
      <c r="D112" s="14"/>
      <c r="E112" s="2"/>
      <c r="F112" s="323"/>
      <c r="G112" s="323"/>
    </row>
    <row r="113" spans="2:7" ht="12.75">
      <c r="B113" s="12"/>
      <c r="C113" s="5"/>
      <c r="D113" s="14"/>
      <c r="E113" s="6"/>
      <c r="F113" s="7"/>
      <c r="G113" s="7"/>
    </row>
    <row r="114" spans="2:7" ht="12.75">
      <c r="B114" s="9"/>
      <c r="C114" s="3"/>
      <c r="D114" s="12"/>
      <c r="E114" s="6"/>
      <c r="F114" s="7"/>
      <c r="G114" s="7"/>
    </row>
    <row r="115" spans="2:7" ht="12.75">
      <c r="B115" s="12"/>
      <c r="C115" s="5"/>
      <c r="D115" s="14"/>
      <c r="E115" s="6"/>
      <c r="F115" s="7"/>
      <c r="G115" s="7"/>
    </row>
    <row r="116" spans="2:7" ht="12.75">
      <c r="B116" s="12"/>
      <c r="C116" s="5"/>
      <c r="D116" s="14"/>
      <c r="E116" s="6"/>
      <c r="F116" s="7"/>
      <c r="G116" s="7"/>
    </row>
    <row r="117" spans="2:7" ht="12.75">
      <c r="B117" s="12"/>
      <c r="C117" s="5"/>
      <c r="D117" s="14"/>
      <c r="E117" s="6"/>
      <c r="F117" s="7"/>
      <c r="G117" s="7"/>
    </row>
    <row r="118" spans="2:7" ht="12.75">
      <c r="B118" s="12"/>
      <c r="C118" s="5"/>
      <c r="D118" s="14"/>
      <c r="E118" s="6"/>
      <c r="F118" s="7"/>
      <c r="G118" s="7"/>
    </row>
    <row r="119" spans="6:7" ht="12.75">
      <c r="F119" s="13"/>
      <c r="G119" s="13"/>
    </row>
    <row r="120" spans="6:7" ht="12.75">
      <c r="F120" s="13"/>
      <c r="G120" s="13"/>
    </row>
    <row r="121" spans="6:7" ht="12.75">
      <c r="F121" s="13"/>
      <c r="G121" s="13"/>
    </row>
    <row r="122" spans="6:7" ht="12.75">
      <c r="F122" s="13"/>
      <c r="G122" s="13"/>
    </row>
    <row r="123" spans="6:7" ht="12.75">
      <c r="F123" s="13"/>
      <c r="G123" s="13"/>
    </row>
    <row r="124" spans="6:7" ht="12.75">
      <c r="F124" s="13"/>
      <c r="G124" s="13"/>
    </row>
    <row r="125" spans="6:7" ht="12.75">
      <c r="F125" s="13"/>
      <c r="G125" s="13"/>
    </row>
    <row r="126" spans="6:7" ht="12.75">
      <c r="F126" s="13"/>
      <c r="G126" s="13"/>
    </row>
    <row r="127" spans="6:7" ht="12.75">
      <c r="F127" s="13"/>
      <c r="G127" s="13"/>
    </row>
    <row r="128" spans="6:7" ht="12.75">
      <c r="F128" s="13"/>
      <c r="G128" s="13"/>
    </row>
    <row r="129" spans="6:7" ht="12.75">
      <c r="F129" s="13"/>
      <c r="G129" s="13"/>
    </row>
    <row r="130" spans="6:7" ht="12.75">
      <c r="F130" s="13"/>
      <c r="G130" s="13"/>
    </row>
    <row r="131" spans="6:7" ht="12.75">
      <c r="F131" s="13"/>
      <c r="G131" s="13"/>
    </row>
    <row r="132" spans="6:7" ht="12.75">
      <c r="F132" s="13"/>
      <c r="G132" s="13"/>
    </row>
  </sheetData>
  <sheetProtection/>
  <mergeCells count="21">
    <mergeCell ref="F112:G112"/>
    <mergeCell ref="C12:C14"/>
    <mergeCell ref="D12:D14"/>
    <mergeCell ref="E12:E14"/>
    <mergeCell ref="F12:H12"/>
    <mergeCell ref="G13:H13"/>
    <mergeCell ref="B63:B64"/>
    <mergeCell ref="B7:G7"/>
    <mergeCell ref="B108:G108"/>
    <mergeCell ref="F110:G110"/>
    <mergeCell ref="D111:E111"/>
    <mergeCell ref="B2:G2"/>
    <mergeCell ref="B3:C3"/>
    <mergeCell ref="D3:G3"/>
    <mergeCell ref="B4:G4"/>
    <mergeCell ref="B6:G6"/>
    <mergeCell ref="F13:F14"/>
    <mergeCell ref="C9:F9"/>
    <mergeCell ref="C10:F10"/>
    <mergeCell ref="F11:G11"/>
    <mergeCell ref="B12:B14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4.28125" style="209" customWidth="1"/>
    <col min="2" max="2" width="13.7109375" style="209" customWidth="1"/>
    <col min="3" max="3" width="39.140625" style="209" customWidth="1"/>
    <col min="4" max="4" width="7.7109375" style="232" customWidth="1"/>
    <col min="5" max="5" width="13.28125" style="209" bestFit="1" customWidth="1"/>
    <col min="6" max="7" width="13.7109375" style="209" customWidth="1"/>
    <col min="8" max="16384" width="9.140625" style="209" customWidth="1"/>
  </cols>
  <sheetData>
    <row r="2" spans="2:7" ht="13.5">
      <c r="B2" s="328" t="s">
        <v>76</v>
      </c>
      <c r="C2" s="329"/>
      <c r="D2" s="330"/>
      <c r="E2" s="330"/>
      <c r="F2" s="330"/>
      <c r="G2" s="331"/>
    </row>
    <row r="3" spans="2:7" ht="13.5">
      <c r="B3" s="332" t="s">
        <v>75</v>
      </c>
      <c r="C3" s="333"/>
      <c r="D3" s="334" t="s">
        <v>74</v>
      </c>
      <c r="E3" s="330"/>
      <c r="F3" s="330"/>
      <c r="G3" s="331"/>
    </row>
    <row r="4" spans="2:7" ht="13.5">
      <c r="B4" s="335" t="s">
        <v>78</v>
      </c>
      <c r="C4" s="329"/>
      <c r="D4" s="330"/>
      <c r="E4" s="330"/>
      <c r="F4" s="330"/>
      <c r="G4" s="331"/>
    </row>
    <row r="5" spans="2:7" ht="13.5">
      <c r="B5" s="210"/>
      <c r="C5" s="211"/>
      <c r="D5" s="212"/>
      <c r="E5" s="53"/>
      <c r="F5" s="53"/>
      <c r="G5" s="53"/>
    </row>
    <row r="6" spans="2:7" ht="13.5">
      <c r="B6" s="336" t="s">
        <v>158</v>
      </c>
      <c r="C6" s="337"/>
      <c r="D6" s="337"/>
      <c r="E6" s="337"/>
      <c r="F6" s="337"/>
      <c r="G6" s="338"/>
    </row>
    <row r="7" spans="2:7" ht="13.5">
      <c r="B7" s="339" t="s">
        <v>159</v>
      </c>
      <c r="C7" s="340"/>
      <c r="D7" s="340"/>
      <c r="E7" s="340"/>
      <c r="F7" s="340"/>
      <c r="G7" s="341"/>
    </row>
    <row r="8" spans="2:7" ht="13.5">
      <c r="B8" s="210"/>
      <c r="C8" s="211"/>
      <c r="D8" s="212"/>
      <c r="E8" s="53"/>
      <c r="F8" s="53"/>
      <c r="G8" s="53"/>
    </row>
    <row r="9" spans="2:7" ht="13.5">
      <c r="B9" s="210"/>
      <c r="C9" s="294" t="s">
        <v>532</v>
      </c>
      <c r="D9" s="295"/>
      <c r="E9" s="295"/>
      <c r="F9" s="295"/>
      <c r="G9" s="53"/>
    </row>
    <row r="10" spans="2:7" ht="17.25" customHeight="1">
      <c r="B10" s="210"/>
      <c r="C10" s="296" t="s">
        <v>51</v>
      </c>
      <c r="D10" s="295"/>
      <c r="E10" s="295"/>
      <c r="F10" s="295"/>
      <c r="G10" s="53"/>
    </row>
    <row r="11" spans="2:7" ht="14.25" thickBot="1">
      <c r="B11" s="210"/>
      <c r="C11" s="53"/>
      <c r="D11" s="53"/>
      <c r="E11" s="53"/>
      <c r="F11" s="296" t="s">
        <v>290</v>
      </c>
      <c r="G11" s="297"/>
    </row>
    <row r="12" spans="2:7" ht="13.5">
      <c r="B12" s="298" t="s">
        <v>13</v>
      </c>
      <c r="C12" s="269" t="s">
        <v>0</v>
      </c>
      <c r="D12" s="269" t="s">
        <v>14</v>
      </c>
      <c r="E12" s="269" t="s">
        <v>556</v>
      </c>
      <c r="F12" s="269" t="s">
        <v>15</v>
      </c>
      <c r="G12" s="269"/>
    </row>
    <row r="13" spans="2:7" ht="13.5">
      <c r="B13" s="283"/>
      <c r="C13" s="270"/>
      <c r="D13" s="270"/>
      <c r="E13" s="270"/>
      <c r="F13" s="270" t="s">
        <v>48</v>
      </c>
      <c r="G13" s="270" t="s">
        <v>73</v>
      </c>
    </row>
    <row r="14" spans="2:7" ht="13.5">
      <c r="B14" s="283"/>
      <c r="C14" s="270"/>
      <c r="D14" s="270"/>
      <c r="E14" s="270"/>
      <c r="F14" s="270"/>
      <c r="G14" s="270"/>
    </row>
    <row r="15" spans="2:7" ht="13.5">
      <c r="B15" s="33">
        <v>1</v>
      </c>
      <c r="C15" s="172">
        <v>2</v>
      </c>
      <c r="D15" s="55">
        <v>3</v>
      </c>
      <c r="E15" s="55">
        <v>4</v>
      </c>
      <c r="F15" s="55">
        <v>5</v>
      </c>
      <c r="G15" s="55">
        <v>6</v>
      </c>
    </row>
    <row r="16" spans="2:7" ht="13.5">
      <c r="B16" s="33" t="s">
        <v>17</v>
      </c>
      <c r="C16" s="54" t="s">
        <v>501</v>
      </c>
      <c r="D16" s="213">
        <v>201</v>
      </c>
      <c r="E16" s="207"/>
      <c r="F16" s="214"/>
      <c r="G16" s="214"/>
    </row>
    <row r="17" spans="2:7" ht="27">
      <c r="B17" s="33" t="s">
        <v>405</v>
      </c>
      <c r="C17" s="54" t="s">
        <v>540</v>
      </c>
      <c r="D17" s="55">
        <v>202</v>
      </c>
      <c r="E17" s="207"/>
      <c r="F17" s="214"/>
      <c r="G17" s="214"/>
    </row>
    <row r="18" spans="2:7" ht="13.5">
      <c r="B18" s="33" t="s">
        <v>18</v>
      </c>
      <c r="C18" s="54" t="s">
        <v>502</v>
      </c>
      <c r="D18" s="55">
        <v>203</v>
      </c>
      <c r="E18" s="207"/>
      <c r="F18" s="214"/>
      <c r="G18" s="214"/>
    </row>
    <row r="19" spans="2:7" ht="13.5">
      <c r="B19" s="215"/>
      <c r="C19" s="54" t="s">
        <v>510</v>
      </c>
      <c r="D19" s="55">
        <v>204</v>
      </c>
      <c r="E19" s="207"/>
      <c r="F19" s="214">
        <f>F20+F21+F22</f>
        <v>0</v>
      </c>
      <c r="G19" s="214">
        <f>G20+G21+G22</f>
        <v>0</v>
      </c>
    </row>
    <row r="20" spans="2:7" ht="13.5">
      <c r="B20" s="33" t="s">
        <v>19</v>
      </c>
      <c r="C20" s="177" t="s">
        <v>503</v>
      </c>
      <c r="D20" s="55">
        <v>205</v>
      </c>
      <c r="E20" s="207"/>
      <c r="F20" s="214"/>
      <c r="G20" s="214"/>
    </row>
    <row r="21" spans="2:7" ht="27">
      <c r="B21" s="33" t="s">
        <v>411</v>
      </c>
      <c r="C21" s="177" t="s">
        <v>504</v>
      </c>
      <c r="D21" s="55">
        <v>206</v>
      </c>
      <c r="E21" s="207"/>
      <c r="F21" s="214"/>
      <c r="G21" s="214"/>
    </row>
    <row r="22" spans="2:7" ht="27">
      <c r="B22" s="33" t="s">
        <v>515</v>
      </c>
      <c r="C22" s="177" t="s">
        <v>509</v>
      </c>
      <c r="D22" s="55">
        <v>207</v>
      </c>
      <c r="E22" s="207"/>
      <c r="F22" s="214"/>
      <c r="G22" s="214"/>
    </row>
    <row r="23" spans="2:7" ht="13.5">
      <c r="B23" s="33"/>
      <c r="C23" s="54" t="s">
        <v>517</v>
      </c>
      <c r="D23" s="213">
        <v>208</v>
      </c>
      <c r="E23" s="207"/>
      <c r="F23" s="214">
        <f>F24+F25</f>
        <v>0</v>
      </c>
      <c r="G23" s="214">
        <f>G24+G25</f>
        <v>0</v>
      </c>
    </row>
    <row r="24" spans="2:7" ht="27">
      <c r="B24" s="33" t="s">
        <v>511</v>
      </c>
      <c r="C24" s="177" t="s">
        <v>512</v>
      </c>
      <c r="D24" s="213">
        <v>209</v>
      </c>
      <c r="E24" s="207"/>
      <c r="F24" s="214"/>
      <c r="G24" s="214"/>
    </row>
    <row r="25" spans="2:7" ht="27">
      <c r="B25" s="33" t="s">
        <v>514</v>
      </c>
      <c r="C25" s="177" t="s">
        <v>513</v>
      </c>
      <c r="D25" s="213">
        <v>210</v>
      </c>
      <c r="E25" s="207"/>
      <c r="F25" s="214"/>
      <c r="G25" s="214"/>
    </row>
    <row r="26" spans="2:7" ht="27">
      <c r="B26" s="33"/>
      <c r="C26" s="54" t="s">
        <v>518</v>
      </c>
      <c r="D26" s="213">
        <v>211</v>
      </c>
      <c r="E26" s="207"/>
      <c r="F26" s="214">
        <f>F27+F28</f>
        <v>0</v>
      </c>
      <c r="G26" s="214">
        <f>G27+G28</f>
        <v>0</v>
      </c>
    </row>
    <row r="27" spans="2:7" ht="27">
      <c r="B27" s="33" t="s">
        <v>406</v>
      </c>
      <c r="C27" s="177" t="s">
        <v>407</v>
      </c>
      <c r="D27" s="213">
        <v>212</v>
      </c>
      <c r="E27" s="207"/>
      <c r="F27" s="214"/>
      <c r="G27" s="214"/>
    </row>
    <row r="28" spans="2:7" ht="13.5">
      <c r="B28" s="216"/>
      <c r="C28" s="177" t="s">
        <v>519</v>
      </c>
      <c r="D28" s="213">
        <v>213</v>
      </c>
      <c r="E28" s="207"/>
      <c r="F28" s="207">
        <f>F29+F30+F31</f>
        <v>0</v>
      </c>
      <c r="G28" s="207">
        <f>G29+G30+G31</f>
        <v>0</v>
      </c>
    </row>
    <row r="29" spans="2:7" ht="13.5">
      <c r="B29" s="33" t="s">
        <v>406</v>
      </c>
      <c r="C29" s="177" t="s">
        <v>408</v>
      </c>
      <c r="D29" s="55">
        <v>214</v>
      </c>
      <c r="E29" s="207"/>
      <c r="F29" s="207"/>
      <c r="G29" s="207"/>
    </row>
    <row r="30" spans="2:7" ht="13.5">
      <c r="B30" s="33" t="s">
        <v>406</v>
      </c>
      <c r="C30" s="177" t="s">
        <v>409</v>
      </c>
      <c r="D30" s="213">
        <v>215</v>
      </c>
      <c r="E30" s="207"/>
      <c r="F30" s="207"/>
      <c r="G30" s="207"/>
    </row>
    <row r="31" spans="2:7" ht="13.5">
      <c r="B31" s="33" t="s">
        <v>406</v>
      </c>
      <c r="C31" s="177" t="s">
        <v>410</v>
      </c>
      <c r="D31" s="213">
        <v>216</v>
      </c>
      <c r="E31" s="207"/>
      <c r="F31" s="207"/>
      <c r="G31" s="207"/>
    </row>
    <row r="32" spans="2:7" ht="27">
      <c r="B32" s="33"/>
      <c r="C32" s="54" t="s">
        <v>520</v>
      </c>
      <c r="D32" s="213">
        <v>217</v>
      </c>
      <c r="E32" s="207"/>
      <c r="F32" s="214">
        <f>F33+F34</f>
        <v>0</v>
      </c>
      <c r="G32" s="214">
        <f>G33+G34</f>
        <v>0</v>
      </c>
    </row>
    <row r="33" spans="2:7" ht="27">
      <c r="B33" s="33" t="s">
        <v>424</v>
      </c>
      <c r="C33" s="177" t="s">
        <v>505</v>
      </c>
      <c r="D33" s="213">
        <v>218</v>
      </c>
      <c r="E33" s="207"/>
      <c r="F33" s="217"/>
      <c r="G33" s="217"/>
    </row>
    <row r="34" spans="2:7" ht="27">
      <c r="B34" s="33" t="s">
        <v>436</v>
      </c>
      <c r="C34" s="177" t="s">
        <v>506</v>
      </c>
      <c r="D34" s="55">
        <v>219</v>
      </c>
      <c r="E34" s="207"/>
      <c r="F34" s="217"/>
      <c r="G34" s="217"/>
    </row>
    <row r="35" spans="2:7" ht="27">
      <c r="B35" s="33" t="s">
        <v>412</v>
      </c>
      <c r="C35" s="54" t="s">
        <v>507</v>
      </c>
      <c r="D35" s="55">
        <v>220</v>
      </c>
      <c r="E35" s="207"/>
      <c r="F35" s="214"/>
      <c r="G35" s="214"/>
    </row>
    <row r="36" spans="2:7" ht="27">
      <c r="B36" s="33" t="s">
        <v>16</v>
      </c>
      <c r="C36" s="177" t="s">
        <v>543</v>
      </c>
      <c r="D36" s="55">
        <v>221</v>
      </c>
      <c r="E36" s="207"/>
      <c r="F36" s="217">
        <f>F16+F17+F18+F19-F23-F26-F32</f>
        <v>0</v>
      </c>
      <c r="G36" s="217">
        <f>G16+G17+G18+G19-G23-G26-G32</f>
        <v>0</v>
      </c>
    </row>
    <row r="37" spans="2:7" ht="27">
      <c r="B37" s="33"/>
      <c r="C37" s="54" t="s">
        <v>521</v>
      </c>
      <c r="D37" s="55">
        <v>222</v>
      </c>
      <c r="E37" s="207"/>
      <c r="F37" s="214">
        <f>F38+F39+F40</f>
        <v>0</v>
      </c>
      <c r="G37" s="214">
        <f>G38+G39+G40</f>
        <v>0</v>
      </c>
    </row>
    <row r="38" spans="2:7" ht="27">
      <c r="B38" s="33" t="s">
        <v>427</v>
      </c>
      <c r="C38" s="177" t="s">
        <v>508</v>
      </c>
      <c r="D38" s="213">
        <v>223</v>
      </c>
      <c r="E38" s="207"/>
      <c r="F38" s="214"/>
      <c r="G38" s="214"/>
    </row>
    <row r="39" spans="2:7" ht="27">
      <c r="B39" s="33" t="s">
        <v>428</v>
      </c>
      <c r="C39" s="177" t="s">
        <v>425</v>
      </c>
      <c r="D39" s="55">
        <v>224</v>
      </c>
      <c r="E39" s="207"/>
      <c r="F39" s="214"/>
      <c r="G39" s="214"/>
    </row>
    <row r="40" spans="2:7" ht="27">
      <c r="B40" s="33" t="s">
        <v>429</v>
      </c>
      <c r="C40" s="177" t="s">
        <v>426</v>
      </c>
      <c r="D40" s="213">
        <v>225</v>
      </c>
      <c r="E40" s="207"/>
      <c r="F40" s="214"/>
      <c r="G40" s="214"/>
    </row>
    <row r="41" spans="2:7" ht="41.25">
      <c r="B41" s="33"/>
      <c r="C41" s="54" t="s">
        <v>522</v>
      </c>
      <c r="D41" s="213">
        <v>226</v>
      </c>
      <c r="E41" s="207"/>
      <c r="F41" s="214">
        <f>F42+F43+F44</f>
        <v>0</v>
      </c>
      <c r="G41" s="214">
        <f>G42+G43+G44</f>
        <v>0</v>
      </c>
    </row>
    <row r="42" spans="2:7" ht="27">
      <c r="B42" s="33" t="s">
        <v>427</v>
      </c>
      <c r="C42" s="177" t="s">
        <v>430</v>
      </c>
      <c r="D42" s="213">
        <v>227</v>
      </c>
      <c r="E42" s="207"/>
      <c r="F42" s="214"/>
      <c r="G42" s="214"/>
    </row>
    <row r="43" spans="2:7" ht="27">
      <c r="B43" s="33" t="s">
        <v>428</v>
      </c>
      <c r="C43" s="177" t="s">
        <v>431</v>
      </c>
      <c r="D43" s="213">
        <v>228</v>
      </c>
      <c r="E43" s="207"/>
      <c r="F43" s="214"/>
      <c r="G43" s="214"/>
    </row>
    <row r="44" spans="2:7" ht="41.25">
      <c r="B44" s="33" t="s">
        <v>433</v>
      </c>
      <c r="C44" s="177" t="s">
        <v>432</v>
      </c>
      <c r="D44" s="213">
        <v>229</v>
      </c>
      <c r="E44" s="207"/>
      <c r="F44" s="214"/>
      <c r="G44" s="214"/>
    </row>
    <row r="45" spans="2:7" ht="41.25">
      <c r="B45" s="33"/>
      <c r="C45" s="54" t="s">
        <v>523</v>
      </c>
      <c r="D45" s="213">
        <v>230</v>
      </c>
      <c r="E45" s="207"/>
      <c r="F45" s="214">
        <f>F46+F47+F48</f>
        <v>0</v>
      </c>
      <c r="G45" s="214">
        <f>G46+G47+G48</f>
        <v>0</v>
      </c>
    </row>
    <row r="46" spans="2:7" ht="27">
      <c r="B46" s="33" t="s">
        <v>427</v>
      </c>
      <c r="C46" s="177" t="s">
        <v>444</v>
      </c>
      <c r="D46" s="213">
        <v>231</v>
      </c>
      <c r="E46" s="207"/>
      <c r="F46" s="214"/>
      <c r="G46" s="214"/>
    </row>
    <row r="47" spans="2:7" ht="27">
      <c r="B47" s="33" t="s">
        <v>428</v>
      </c>
      <c r="C47" s="177" t="s">
        <v>434</v>
      </c>
      <c r="D47" s="213">
        <v>232</v>
      </c>
      <c r="E47" s="207"/>
      <c r="F47" s="214"/>
      <c r="G47" s="214"/>
    </row>
    <row r="48" spans="2:7" ht="41.25">
      <c r="B48" s="33" t="s">
        <v>433</v>
      </c>
      <c r="C48" s="177" t="s">
        <v>435</v>
      </c>
      <c r="D48" s="213">
        <v>233</v>
      </c>
      <c r="E48" s="207"/>
      <c r="F48" s="214"/>
      <c r="G48" s="214"/>
    </row>
    <row r="49" spans="2:7" ht="41.25">
      <c r="B49" s="33"/>
      <c r="C49" s="54" t="s">
        <v>541</v>
      </c>
      <c r="D49" s="213">
        <v>234</v>
      </c>
      <c r="E49" s="207"/>
      <c r="F49" s="214">
        <f>F50-F51</f>
        <v>0</v>
      </c>
      <c r="G49" s="214">
        <f>G50-G51</f>
        <v>0</v>
      </c>
    </row>
    <row r="50" spans="2:7" ht="41.25">
      <c r="B50" s="33" t="s">
        <v>437</v>
      </c>
      <c r="C50" s="177" t="s">
        <v>554</v>
      </c>
      <c r="D50" s="213">
        <v>235</v>
      </c>
      <c r="E50" s="207"/>
      <c r="F50" s="214"/>
      <c r="G50" s="214"/>
    </row>
    <row r="51" spans="2:7" ht="41.25">
      <c r="B51" s="33" t="s">
        <v>438</v>
      </c>
      <c r="C51" s="177" t="s">
        <v>555</v>
      </c>
      <c r="D51" s="213">
        <v>236</v>
      </c>
      <c r="E51" s="207"/>
      <c r="F51" s="214"/>
      <c r="G51" s="214"/>
    </row>
    <row r="52" spans="2:7" ht="27">
      <c r="B52" s="33"/>
      <c r="C52" s="54" t="s">
        <v>524</v>
      </c>
      <c r="D52" s="213">
        <v>237</v>
      </c>
      <c r="E52" s="207"/>
      <c r="F52" s="214">
        <f>F53+F54+F55</f>
        <v>0</v>
      </c>
      <c r="G52" s="214">
        <f>G53+G54+G55</f>
        <v>0</v>
      </c>
    </row>
    <row r="53" spans="2:7" ht="41.25">
      <c r="B53" s="33" t="s">
        <v>442</v>
      </c>
      <c r="C53" s="177" t="s">
        <v>439</v>
      </c>
      <c r="D53" s="213">
        <v>238</v>
      </c>
      <c r="E53" s="207"/>
      <c r="F53" s="214"/>
      <c r="G53" s="214"/>
    </row>
    <row r="54" spans="2:7" ht="41.25">
      <c r="B54" s="33" t="s">
        <v>443</v>
      </c>
      <c r="C54" s="177" t="s">
        <v>440</v>
      </c>
      <c r="D54" s="213">
        <v>239</v>
      </c>
      <c r="E54" s="207"/>
      <c r="F54" s="214"/>
      <c r="G54" s="214"/>
    </row>
    <row r="55" spans="2:7" ht="41.25">
      <c r="B55" s="33" t="s">
        <v>564</v>
      </c>
      <c r="C55" s="177" t="s">
        <v>441</v>
      </c>
      <c r="D55" s="213">
        <v>240</v>
      </c>
      <c r="E55" s="207"/>
      <c r="F55" s="214"/>
      <c r="G55" s="214"/>
    </row>
    <row r="56" spans="2:7" ht="13.5">
      <c r="B56" s="33" t="s">
        <v>16</v>
      </c>
      <c r="C56" s="177" t="s">
        <v>525</v>
      </c>
      <c r="D56" s="213">
        <v>241</v>
      </c>
      <c r="E56" s="207"/>
      <c r="F56" s="217">
        <f>F37+F41+F45+F49-F52</f>
        <v>0</v>
      </c>
      <c r="G56" s="217">
        <f>G37+G41+G45+G49-G52</f>
        <v>0</v>
      </c>
    </row>
    <row r="57" spans="2:7" ht="27">
      <c r="B57" s="33" t="s">
        <v>16</v>
      </c>
      <c r="C57" s="177" t="s">
        <v>526</v>
      </c>
      <c r="D57" s="213">
        <v>242</v>
      </c>
      <c r="E57" s="207"/>
      <c r="F57" s="217">
        <f>+F56+F36</f>
        <v>0</v>
      </c>
      <c r="G57" s="217">
        <f>+G56+G36</f>
        <v>0</v>
      </c>
    </row>
    <row r="58" spans="2:7" ht="13.5">
      <c r="B58" s="33" t="s">
        <v>20</v>
      </c>
      <c r="C58" s="177" t="s">
        <v>516</v>
      </c>
      <c r="D58" s="213">
        <v>243</v>
      </c>
      <c r="E58" s="207"/>
      <c r="F58" s="214"/>
      <c r="G58" s="214"/>
    </row>
    <row r="59" spans="2:7" ht="13.5">
      <c r="B59" s="33" t="s">
        <v>16</v>
      </c>
      <c r="C59" s="177" t="s">
        <v>527</v>
      </c>
      <c r="D59" s="213">
        <v>244</v>
      </c>
      <c r="E59" s="207"/>
      <c r="F59" s="217">
        <f>F57+F58</f>
        <v>0</v>
      </c>
      <c r="G59" s="217">
        <f>G57+G58</f>
        <v>0</v>
      </c>
    </row>
    <row r="60" spans="2:7" ht="13.5">
      <c r="B60" s="33" t="s">
        <v>16</v>
      </c>
      <c r="C60" s="54" t="s">
        <v>565</v>
      </c>
      <c r="D60" s="55">
        <v>245</v>
      </c>
      <c r="E60" s="207"/>
      <c r="F60" s="217">
        <f>F61+F62</f>
        <v>0</v>
      </c>
      <c r="G60" s="217">
        <f>G61+G62</f>
        <v>0</v>
      </c>
    </row>
    <row r="61" spans="2:7" ht="13.5">
      <c r="B61" s="33" t="s">
        <v>21</v>
      </c>
      <c r="C61" s="177" t="s">
        <v>22</v>
      </c>
      <c r="D61" s="55">
        <v>246</v>
      </c>
      <c r="E61" s="207"/>
      <c r="F61" s="214"/>
      <c r="G61" s="214"/>
    </row>
    <row r="62" spans="2:7" ht="13.5">
      <c r="B62" s="33" t="s">
        <v>23</v>
      </c>
      <c r="C62" s="177" t="s">
        <v>52</v>
      </c>
      <c r="D62" s="55">
        <v>247</v>
      </c>
      <c r="E62" s="207"/>
      <c r="F62" s="214"/>
      <c r="G62" s="214"/>
    </row>
    <row r="63" spans="2:7" ht="27">
      <c r="B63" s="33" t="s">
        <v>16</v>
      </c>
      <c r="C63" s="54" t="s">
        <v>566</v>
      </c>
      <c r="D63" s="55">
        <v>248</v>
      </c>
      <c r="E63" s="207"/>
      <c r="F63" s="217">
        <f>F59-F60</f>
        <v>0</v>
      </c>
      <c r="G63" s="217">
        <f>G59-G60</f>
        <v>0</v>
      </c>
    </row>
    <row r="64" spans="2:7" ht="27">
      <c r="B64" s="33"/>
      <c r="C64" s="177" t="s">
        <v>545</v>
      </c>
      <c r="D64" s="55">
        <v>249</v>
      </c>
      <c r="E64" s="207"/>
      <c r="F64" s="217">
        <f>SUM(F65:F72)</f>
        <v>0</v>
      </c>
      <c r="G64" s="217">
        <f>SUM(G65:G72)</f>
        <v>0</v>
      </c>
    </row>
    <row r="65" spans="2:7" ht="41.25">
      <c r="B65" s="33" t="s">
        <v>533</v>
      </c>
      <c r="C65" s="177" t="s">
        <v>421</v>
      </c>
      <c r="D65" s="55">
        <v>250</v>
      </c>
      <c r="E65" s="207"/>
      <c r="F65" s="214"/>
      <c r="G65" s="214"/>
    </row>
    <row r="66" spans="2:7" ht="41.25">
      <c r="B66" s="33" t="s">
        <v>537</v>
      </c>
      <c r="C66" s="177" t="s">
        <v>550</v>
      </c>
      <c r="D66" s="55">
        <v>251</v>
      </c>
      <c r="E66" s="207"/>
      <c r="F66" s="214"/>
      <c r="G66" s="214"/>
    </row>
    <row r="67" spans="2:7" ht="41.25">
      <c r="B67" s="33" t="s">
        <v>534</v>
      </c>
      <c r="C67" s="177" t="s">
        <v>551</v>
      </c>
      <c r="D67" s="55">
        <v>252</v>
      </c>
      <c r="E67" s="207"/>
      <c r="F67" s="214"/>
      <c r="G67" s="214"/>
    </row>
    <row r="68" spans="2:7" ht="54.75">
      <c r="B68" s="33" t="s">
        <v>535</v>
      </c>
      <c r="C68" s="177" t="s">
        <v>552</v>
      </c>
      <c r="D68" s="55">
        <v>253</v>
      </c>
      <c r="E68" s="207"/>
      <c r="F68" s="214"/>
      <c r="G68" s="214"/>
    </row>
    <row r="69" spans="2:7" ht="27">
      <c r="B69" s="33" t="s">
        <v>536</v>
      </c>
      <c r="C69" s="177" t="s">
        <v>553</v>
      </c>
      <c r="D69" s="55">
        <v>254</v>
      </c>
      <c r="E69" s="207"/>
      <c r="F69" s="214"/>
      <c r="G69" s="214"/>
    </row>
    <row r="70" spans="2:7" ht="41.25">
      <c r="B70" s="216">
        <v>335</v>
      </c>
      <c r="C70" s="177" t="s">
        <v>422</v>
      </c>
      <c r="D70" s="55">
        <v>255</v>
      </c>
      <c r="E70" s="207"/>
      <c r="F70" s="207"/>
      <c r="G70" s="207"/>
    </row>
    <row r="71" spans="2:7" ht="27">
      <c r="B71" s="216">
        <v>336</v>
      </c>
      <c r="C71" s="177" t="s">
        <v>423</v>
      </c>
      <c r="D71" s="55">
        <v>256</v>
      </c>
      <c r="E71" s="207"/>
      <c r="F71" s="207"/>
      <c r="G71" s="207"/>
    </row>
    <row r="72" spans="2:7" ht="27">
      <c r="B72" s="218">
        <v>337</v>
      </c>
      <c r="C72" s="219" t="s">
        <v>583</v>
      </c>
      <c r="D72" s="220">
        <v>257</v>
      </c>
      <c r="E72" s="220"/>
      <c r="F72" s="220"/>
      <c r="G72" s="220"/>
    </row>
    <row r="73" spans="2:7" ht="41.25">
      <c r="B73" s="216"/>
      <c r="C73" s="177" t="s">
        <v>546</v>
      </c>
      <c r="D73" s="55">
        <v>258</v>
      </c>
      <c r="E73" s="213"/>
      <c r="F73" s="213"/>
      <c r="G73" s="213"/>
    </row>
    <row r="74" spans="2:7" ht="41.25">
      <c r="B74" s="33"/>
      <c r="C74" s="177" t="s">
        <v>567</v>
      </c>
      <c r="D74" s="213">
        <v>259</v>
      </c>
      <c r="E74" s="207"/>
      <c r="F74" s="214">
        <f>F64-F73</f>
        <v>0</v>
      </c>
      <c r="G74" s="214">
        <f>G64-G73</f>
        <v>0</v>
      </c>
    </row>
    <row r="75" spans="2:7" ht="13.5">
      <c r="B75" s="215"/>
      <c r="C75" s="177" t="s">
        <v>568</v>
      </c>
      <c r="D75" s="55">
        <v>260</v>
      </c>
      <c r="E75" s="207"/>
      <c r="F75" s="207">
        <f>F63-F74</f>
        <v>0</v>
      </c>
      <c r="G75" s="207">
        <f>G63-G74</f>
        <v>0</v>
      </c>
    </row>
    <row r="76" spans="2:7" ht="13.5">
      <c r="B76" s="33" t="s">
        <v>16</v>
      </c>
      <c r="C76" s="54" t="s">
        <v>547</v>
      </c>
      <c r="D76" s="55">
        <v>261</v>
      </c>
      <c r="E76" s="207"/>
      <c r="F76" s="214"/>
      <c r="G76" s="214"/>
    </row>
    <row r="77" spans="2:7" ht="13.5">
      <c r="B77" s="33" t="s">
        <v>16</v>
      </c>
      <c r="C77" s="177" t="s">
        <v>24</v>
      </c>
      <c r="D77" s="213">
        <v>262</v>
      </c>
      <c r="E77" s="207"/>
      <c r="F77" s="214"/>
      <c r="G77" s="214"/>
    </row>
    <row r="78" spans="2:7" ht="13.5">
      <c r="B78" s="33" t="s">
        <v>16</v>
      </c>
      <c r="C78" s="177" t="s">
        <v>25</v>
      </c>
      <c r="D78" s="213">
        <v>263</v>
      </c>
      <c r="E78" s="207"/>
      <c r="F78" s="214"/>
      <c r="G78" s="214"/>
    </row>
    <row r="79" spans="2:7" ht="27">
      <c r="B79" s="33"/>
      <c r="C79" s="54" t="s">
        <v>548</v>
      </c>
      <c r="D79" s="213">
        <v>264</v>
      </c>
      <c r="E79" s="207"/>
      <c r="F79" s="214"/>
      <c r="G79" s="214"/>
    </row>
    <row r="80" spans="2:7" ht="42" thickBot="1">
      <c r="B80" s="187"/>
      <c r="C80" s="188" t="s">
        <v>549</v>
      </c>
      <c r="D80" s="221">
        <v>265</v>
      </c>
      <c r="E80" s="208"/>
      <c r="F80" s="222"/>
      <c r="G80" s="222"/>
    </row>
    <row r="82" spans="2:7" ht="13.5">
      <c r="B82" s="285" t="s">
        <v>542</v>
      </c>
      <c r="C82" s="285"/>
      <c r="D82" s="285"/>
      <c r="E82" s="285"/>
      <c r="F82" s="285"/>
      <c r="G82" s="285"/>
    </row>
    <row r="83" spans="2:7" ht="13.5">
      <c r="B83" s="223"/>
      <c r="C83" s="211"/>
      <c r="D83" s="53"/>
      <c r="E83" s="224"/>
      <c r="F83" s="53"/>
      <c r="G83" s="53"/>
    </row>
    <row r="84" spans="2:7" ht="27">
      <c r="B84" s="169" t="s">
        <v>168</v>
      </c>
      <c r="C84" s="225" t="s">
        <v>171</v>
      </c>
      <c r="D84" s="226"/>
      <c r="E84" s="227"/>
      <c r="F84" s="342" t="s">
        <v>167</v>
      </c>
      <c r="G84" s="342"/>
    </row>
    <row r="85" spans="2:7" ht="13.5">
      <c r="B85" s="169" t="s">
        <v>169</v>
      </c>
      <c r="C85" s="225"/>
      <c r="D85" s="342" t="s">
        <v>170</v>
      </c>
      <c r="E85" s="342"/>
      <c r="F85" s="227"/>
      <c r="G85" s="227"/>
    </row>
    <row r="86" spans="2:7" ht="13.5">
      <c r="B86" s="223"/>
      <c r="C86" s="228"/>
      <c r="D86" s="226"/>
      <c r="E86" s="227"/>
      <c r="F86" s="343"/>
      <c r="G86" s="343"/>
    </row>
    <row r="87" spans="2:7" ht="13.5">
      <c r="B87" s="223"/>
      <c r="C87" s="229"/>
      <c r="D87" s="226"/>
      <c r="E87" s="230"/>
      <c r="F87" s="231"/>
      <c r="G87" s="231"/>
    </row>
  </sheetData>
  <sheetProtection/>
  <mergeCells count="20">
    <mergeCell ref="B82:G82"/>
    <mergeCell ref="F84:G84"/>
    <mergeCell ref="D85:E85"/>
    <mergeCell ref="F86:G86"/>
    <mergeCell ref="C9:F9"/>
    <mergeCell ref="C10:F10"/>
    <mergeCell ref="F11:G11"/>
    <mergeCell ref="B12:B14"/>
    <mergeCell ref="C12:C14"/>
    <mergeCell ref="D12:D14"/>
    <mergeCell ref="E12:E14"/>
    <mergeCell ref="F12:G12"/>
    <mergeCell ref="F13:F14"/>
    <mergeCell ref="G13:G14"/>
    <mergeCell ref="B2:G2"/>
    <mergeCell ref="B3:C3"/>
    <mergeCell ref="D3:G3"/>
    <mergeCell ref="B4:G4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showGridLines="0" zoomScale="85" zoomScaleNormal="85" zoomScalePageLayoutView="0" workbookViewId="0" topLeftCell="A1">
      <selection activeCell="J14" sqref="J14"/>
    </sheetView>
  </sheetViews>
  <sheetFormatPr defaultColWidth="9.140625" defaultRowHeight="12.75"/>
  <cols>
    <col min="1" max="1" width="4.28125" style="66" customWidth="1"/>
    <col min="2" max="2" width="13.7109375" style="66" customWidth="1"/>
    <col min="3" max="3" width="39.140625" style="66" customWidth="1"/>
    <col min="4" max="4" width="7.7109375" style="80" customWidth="1"/>
    <col min="5" max="5" width="13.28125" style="66" bestFit="1" customWidth="1"/>
    <col min="6" max="6" width="13.7109375" style="81" customWidth="1"/>
    <col min="7" max="7" width="13.7109375" style="66" customWidth="1"/>
    <col min="8" max="16384" width="9.140625" style="66" customWidth="1"/>
  </cols>
  <sheetData>
    <row r="2" spans="2:7" ht="13.5">
      <c r="B2" s="345" t="s">
        <v>76</v>
      </c>
      <c r="C2" s="346"/>
      <c r="D2" s="347"/>
      <c r="E2" s="347"/>
      <c r="F2" s="347"/>
      <c r="G2" s="348"/>
    </row>
    <row r="3" spans="2:7" ht="13.5">
      <c r="B3" s="349" t="s">
        <v>75</v>
      </c>
      <c r="C3" s="350"/>
      <c r="D3" s="351" t="s">
        <v>74</v>
      </c>
      <c r="E3" s="347"/>
      <c r="F3" s="347"/>
      <c r="G3" s="348"/>
    </row>
    <row r="4" spans="2:7" ht="13.5">
      <c r="B4" s="352" t="s">
        <v>78</v>
      </c>
      <c r="C4" s="346"/>
      <c r="D4" s="347"/>
      <c r="E4" s="347"/>
      <c r="F4" s="347"/>
      <c r="G4" s="348"/>
    </row>
    <row r="5" spans="2:7" ht="13.5">
      <c r="B5" s="67"/>
      <c r="C5" s="20"/>
      <c r="D5" s="68"/>
      <c r="E5" s="18"/>
      <c r="F5" s="69"/>
      <c r="G5" s="18"/>
    </row>
    <row r="6" spans="2:7" ht="13.5">
      <c r="B6" s="353" t="s">
        <v>158</v>
      </c>
      <c r="C6" s="354"/>
      <c r="D6" s="354"/>
      <c r="E6" s="354"/>
      <c r="F6" s="354"/>
      <c r="G6" s="355"/>
    </row>
    <row r="7" spans="2:7" ht="13.5">
      <c r="B7" s="356" t="s">
        <v>159</v>
      </c>
      <c r="C7" s="357"/>
      <c r="D7" s="357"/>
      <c r="E7" s="357"/>
      <c r="F7" s="357"/>
      <c r="G7" s="358"/>
    </row>
    <row r="8" spans="2:7" ht="13.5">
      <c r="B8" s="67"/>
      <c r="C8" s="20"/>
      <c r="D8" s="68"/>
      <c r="E8" s="18"/>
      <c r="F8" s="69"/>
      <c r="G8" s="18"/>
    </row>
    <row r="9" spans="2:7" ht="13.5">
      <c r="B9" s="67"/>
      <c r="C9" s="311" t="s">
        <v>569</v>
      </c>
      <c r="D9" s="312"/>
      <c r="E9" s="312"/>
      <c r="F9" s="312"/>
      <c r="G9" s="18"/>
    </row>
    <row r="10" spans="2:7" ht="17.25" customHeight="1">
      <c r="B10" s="67"/>
      <c r="C10" s="313" t="s">
        <v>51</v>
      </c>
      <c r="D10" s="312"/>
      <c r="E10" s="312"/>
      <c r="F10" s="312"/>
      <c r="G10" s="18"/>
    </row>
    <row r="11" spans="2:7" ht="14.25" thickBot="1">
      <c r="B11" s="67"/>
      <c r="C11" s="18"/>
      <c r="D11" s="18"/>
      <c r="E11" s="18"/>
      <c r="F11" s="313" t="s">
        <v>290</v>
      </c>
      <c r="G11" s="314"/>
    </row>
    <row r="12" spans="2:7" ht="13.5">
      <c r="B12" s="315" t="s">
        <v>13</v>
      </c>
      <c r="C12" s="324" t="s">
        <v>0</v>
      </c>
      <c r="D12" s="324" t="s">
        <v>14</v>
      </c>
      <c r="E12" s="324" t="s">
        <v>556</v>
      </c>
      <c r="F12" s="324" t="s">
        <v>15</v>
      </c>
      <c r="G12" s="324"/>
    </row>
    <row r="13" spans="2:7" ht="13.5">
      <c r="B13" s="316"/>
      <c r="C13" s="310"/>
      <c r="D13" s="310"/>
      <c r="E13" s="310"/>
      <c r="F13" s="344" t="s">
        <v>48</v>
      </c>
      <c r="G13" s="310" t="s">
        <v>73</v>
      </c>
    </row>
    <row r="14" spans="2:7" ht="13.5">
      <c r="B14" s="316"/>
      <c r="C14" s="310"/>
      <c r="D14" s="310"/>
      <c r="E14" s="310"/>
      <c r="F14" s="344"/>
      <c r="G14" s="310"/>
    </row>
    <row r="15" spans="2:7" ht="13.5">
      <c r="B15" s="24">
        <v>1</v>
      </c>
      <c r="C15" s="22">
        <v>2</v>
      </c>
      <c r="D15" s="26">
        <v>3</v>
      </c>
      <c r="E15" s="26">
        <v>4</v>
      </c>
      <c r="F15" s="27">
        <v>5</v>
      </c>
      <c r="G15" s="26">
        <v>6</v>
      </c>
    </row>
    <row r="16" spans="2:7" ht="13.5">
      <c r="B16" s="24" t="s">
        <v>17</v>
      </c>
      <c r="C16" s="29" t="s">
        <v>501</v>
      </c>
      <c r="D16" s="71">
        <v>201</v>
      </c>
      <c r="E16" s="72"/>
      <c r="F16" s="82"/>
      <c r="G16" s="83"/>
    </row>
    <row r="17" spans="2:7" ht="27">
      <c r="B17" s="24" t="s">
        <v>405</v>
      </c>
      <c r="C17" s="29" t="s">
        <v>540</v>
      </c>
      <c r="D17" s="26">
        <v>202</v>
      </c>
      <c r="E17" s="72"/>
      <c r="F17" s="82"/>
      <c r="G17" s="83"/>
    </row>
    <row r="18" spans="2:7" ht="13.5">
      <c r="B18" s="24" t="s">
        <v>18</v>
      </c>
      <c r="C18" s="29" t="s">
        <v>502</v>
      </c>
      <c r="D18" s="26">
        <v>203</v>
      </c>
      <c r="E18" s="72"/>
      <c r="F18" s="82"/>
      <c r="G18" s="83"/>
    </row>
    <row r="19" spans="2:7" ht="13.5">
      <c r="B19" s="94"/>
      <c r="C19" s="48" t="s">
        <v>510</v>
      </c>
      <c r="D19" s="26">
        <v>204</v>
      </c>
      <c r="E19" s="72"/>
      <c r="F19" s="82">
        <f>F20+F21+F22</f>
        <v>0</v>
      </c>
      <c r="G19" s="82">
        <f>G20+G21+G22</f>
        <v>0</v>
      </c>
    </row>
    <row r="20" spans="2:7" ht="13.5">
      <c r="B20" s="24" t="s">
        <v>19</v>
      </c>
      <c r="C20" s="34" t="s">
        <v>503</v>
      </c>
      <c r="D20" s="26">
        <v>205</v>
      </c>
      <c r="E20" s="72"/>
      <c r="F20" s="82"/>
      <c r="G20" s="83"/>
    </row>
    <row r="21" spans="2:7" ht="27">
      <c r="B21" s="24" t="s">
        <v>411</v>
      </c>
      <c r="C21" s="34" t="s">
        <v>504</v>
      </c>
      <c r="D21" s="26">
        <v>206</v>
      </c>
      <c r="E21" s="72"/>
      <c r="F21" s="82"/>
      <c r="G21" s="83"/>
    </row>
    <row r="22" spans="2:7" ht="27">
      <c r="B22" s="24" t="s">
        <v>515</v>
      </c>
      <c r="C22" s="34" t="s">
        <v>509</v>
      </c>
      <c r="D22" s="26">
        <v>207</v>
      </c>
      <c r="E22" s="72"/>
      <c r="F22" s="82"/>
      <c r="G22" s="83"/>
    </row>
    <row r="23" spans="2:7" ht="13.5">
      <c r="B23" s="24"/>
      <c r="C23" s="29" t="s">
        <v>517</v>
      </c>
      <c r="D23" s="71">
        <v>208</v>
      </c>
      <c r="E23" s="72"/>
      <c r="F23" s="82">
        <f>F24+F25</f>
        <v>0</v>
      </c>
      <c r="G23" s="82">
        <f>G24+G25</f>
        <v>0</v>
      </c>
    </row>
    <row r="24" spans="2:7" ht="27">
      <c r="B24" s="24" t="s">
        <v>511</v>
      </c>
      <c r="C24" s="34" t="s">
        <v>512</v>
      </c>
      <c r="D24" s="71">
        <v>209</v>
      </c>
      <c r="E24" s="72"/>
      <c r="F24" s="82"/>
      <c r="G24" s="83"/>
    </row>
    <row r="25" spans="2:7" ht="27">
      <c r="B25" s="24" t="s">
        <v>514</v>
      </c>
      <c r="C25" s="34" t="s">
        <v>513</v>
      </c>
      <c r="D25" s="71">
        <v>210</v>
      </c>
      <c r="E25" s="72"/>
      <c r="F25" s="82"/>
      <c r="G25" s="83"/>
    </row>
    <row r="26" spans="2:7" ht="27">
      <c r="B26" s="24"/>
      <c r="C26" s="29" t="s">
        <v>518</v>
      </c>
      <c r="D26" s="71">
        <v>211</v>
      </c>
      <c r="E26" s="72"/>
      <c r="F26" s="82">
        <f>F27+F28</f>
        <v>0</v>
      </c>
      <c r="G26" s="83">
        <f>G27+G28</f>
        <v>0</v>
      </c>
    </row>
    <row r="27" spans="2:7" ht="27">
      <c r="B27" s="24" t="s">
        <v>406</v>
      </c>
      <c r="C27" s="34" t="s">
        <v>407</v>
      </c>
      <c r="D27" s="71">
        <v>212</v>
      </c>
      <c r="E27" s="72"/>
      <c r="F27" s="82"/>
      <c r="G27" s="83"/>
    </row>
    <row r="28" spans="2:7" ht="13.5">
      <c r="B28" s="95"/>
      <c r="C28" s="51" t="s">
        <v>519</v>
      </c>
      <c r="D28" s="71">
        <v>213</v>
      </c>
      <c r="E28" s="72"/>
      <c r="F28" s="84">
        <f>F29+F30+F31</f>
        <v>0</v>
      </c>
      <c r="G28" s="72">
        <f>G29+G30+G31</f>
        <v>0</v>
      </c>
    </row>
    <row r="29" spans="2:7" ht="13.5">
      <c r="B29" s="24" t="s">
        <v>406</v>
      </c>
      <c r="C29" s="51" t="s">
        <v>408</v>
      </c>
      <c r="D29" s="26">
        <v>214</v>
      </c>
      <c r="E29" s="72"/>
      <c r="F29" s="84"/>
      <c r="G29" s="72"/>
    </row>
    <row r="30" spans="2:7" ht="13.5">
      <c r="B30" s="24" t="s">
        <v>406</v>
      </c>
      <c r="C30" s="51" t="s">
        <v>409</v>
      </c>
      <c r="D30" s="71">
        <v>215</v>
      </c>
      <c r="E30" s="72"/>
      <c r="F30" s="84"/>
      <c r="G30" s="72"/>
    </row>
    <row r="31" spans="2:7" ht="13.5">
      <c r="B31" s="24" t="s">
        <v>406</v>
      </c>
      <c r="C31" s="51" t="s">
        <v>410</v>
      </c>
      <c r="D31" s="71">
        <v>216</v>
      </c>
      <c r="E31" s="72"/>
      <c r="F31" s="84"/>
      <c r="G31" s="72"/>
    </row>
    <row r="32" spans="2:7" ht="27">
      <c r="B32" s="24"/>
      <c r="C32" s="29" t="s">
        <v>520</v>
      </c>
      <c r="D32" s="71">
        <v>217</v>
      </c>
      <c r="E32" s="72"/>
      <c r="F32" s="82">
        <f>F33+F34</f>
        <v>0</v>
      </c>
      <c r="G32" s="83">
        <f>G33+G34</f>
        <v>0</v>
      </c>
    </row>
    <row r="33" spans="2:7" ht="27">
      <c r="B33" s="24" t="s">
        <v>424</v>
      </c>
      <c r="C33" s="34" t="s">
        <v>505</v>
      </c>
      <c r="D33" s="71">
        <v>218</v>
      </c>
      <c r="E33" s="72"/>
      <c r="F33" s="85"/>
      <c r="G33" s="86"/>
    </row>
    <row r="34" spans="2:7" ht="27">
      <c r="B34" s="24" t="s">
        <v>436</v>
      </c>
      <c r="C34" s="34" t="s">
        <v>506</v>
      </c>
      <c r="D34" s="26">
        <v>219</v>
      </c>
      <c r="E34" s="72"/>
      <c r="F34" s="85"/>
      <c r="G34" s="86"/>
    </row>
    <row r="35" spans="2:7" ht="27">
      <c r="B35" s="24" t="s">
        <v>412</v>
      </c>
      <c r="C35" s="29" t="s">
        <v>507</v>
      </c>
      <c r="D35" s="26">
        <v>220</v>
      </c>
      <c r="E35" s="72"/>
      <c r="F35" s="82"/>
      <c r="G35" s="83"/>
    </row>
    <row r="36" spans="2:7" ht="27">
      <c r="B36" s="24" t="s">
        <v>16</v>
      </c>
      <c r="C36" s="34" t="s">
        <v>543</v>
      </c>
      <c r="D36" s="26">
        <v>221</v>
      </c>
      <c r="E36" s="72"/>
      <c r="F36" s="85">
        <f>F16+F17+F18+F19-F23-F26-F32</f>
        <v>0</v>
      </c>
      <c r="G36" s="86">
        <f>G16+G17+G18+G19-G23-G26-G32</f>
        <v>0</v>
      </c>
    </row>
    <row r="37" spans="2:7" ht="27">
      <c r="B37" s="24"/>
      <c r="C37" s="29" t="s">
        <v>521</v>
      </c>
      <c r="D37" s="26">
        <v>222</v>
      </c>
      <c r="E37" s="72"/>
      <c r="F37" s="82">
        <f>F38+F39+F40</f>
        <v>0</v>
      </c>
      <c r="G37" s="83">
        <f>G38+G39+G40</f>
        <v>0</v>
      </c>
    </row>
    <row r="38" spans="2:7" ht="27">
      <c r="B38" s="24" t="s">
        <v>427</v>
      </c>
      <c r="C38" s="34" t="s">
        <v>508</v>
      </c>
      <c r="D38" s="71">
        <v>223</v>
      </c>
      <c r="E38" s="72"/>
      <c r="F38" s="82"/>
      <c r="G38" s="83"/>
    </row>
    <row r="39" spans="2:7" ht="27">
      <c r="B39" s="24" t="s">
        <v>428</v>
      </c>
      <c r="C39" s="34" t="s">
        <v>425</v>
      </c>
      <c r="D39" s="26">
        <v>224</v>
      </c>
      <c r="E39" s="72"/>
      <c r="F39" s="82"/>
      <c r="G39" s="83"/>
    </row>
    <row r="40" spans="2:7" ht="27">
      <c r="B40" s="24" t="s">
        <v>429</v>
      </c>
      <c r="C40" s="34" t="s">
        <v>426</v>
      </c>
      <c r="D40" s="71">
        <v>225</v>
      </c>
      <c r="E40" s="72"/>
      <c r="F40" s="82"/>
      <c r="G40" s="83"/>
    </row>
    <row r="41" spans="2:7" ht="41.25">
      <c r="B41" s="24"/>
      <c r="C41" s="29" t="s">
        <v>522</v>
      </c>
      <c r="D41" s="71">
        <v>226</v>
      </c>
      <c r="E41" s="72"/>
      <c r="F41" s="82">
        <f>F42+F43+F44</f>
        <v>0</v>
      </c>
      <c r="G41" s="83">
        <f>G42+G43+G44</f>
        <v>0</v>
      </c>
    </row>
    <row r="42" spans="2:7" ht="27">
      <c r="B42" s="24" t="s">
        <v>427</v>
      </c>
      <c r="C42" s="34" t="s">
        <v>430</v>
      </c>
      <c r="D42" s="71">
        <v>227</v>
      </c>
      <c r="E42" s="72"/>
      <c r="F42" s="82"/>
      <c r="G42" s="83"/>
    </row>
    <row r="43" spans="2:7" ht="27">
      <c r="B43" s="24" t="s">
        <v>428</v>
      </c>
      <c r="C43" s="34" t="s">
        <v>431</v>
      </c>
      <c r="D43" s="71">
        <v>228</v>
      </c>
      <c r="E43" s="72"/>
      <c r="F43" s="82"/>
      <c r="G43" s="83"/>
    </row>
    <row r="44" spans="2:7" ht="41.25">
      <c r="B44" s="24" t="s">
        <v>433</v>
      </c>
      <c r="C44" s="34" t="s">
        <v>432</v>
      </c>
      <c r="D44" s="71">
        <v>229</v>
      </c>
      <c r="E44" s="72"/>
      <c r="F44" s="82"/>
      <c r="G44" s="83"/>
    </row>
    <row r="45" spans="2:7" ht="41.25">
      <c r="B45" s="24"/>
      <c r="C45" s="29" t="s">
        <v>523</v>
      </c>
      <c r="D45" s="71">
        <v>230</v>
      </c>
      <c r="E45" s="72"/>
      <c r="F45" s="82">
        <f>F46+F47+F48</f>
        <v>0</v>
      </c>
      <c r="G45" s="83">
        <f>G46+G47+G48</f>
        <v>0</v>
      </c>
    </row>
    <row r="46" spans="2:7" ht="27">
      <c r="B46" s="24" t="s">
        <v>427</v>
      </c>
      <c r="C46" s="34" t="s">
        <v>444</v>
      </c>
      <c r="D46" s="71">
        <v>231</v>
      </c>
      <c r="E46" s="72"/>
      <c r="F46" s="82"/>
      <c r="G46" s="83"/>
    </row>
    <row r="47" spans="2:7" ht="27">
      <c r="B47" s="24" t="s">
        <v>428</v>
      </c>
      <c r="C47" s="34" t="s">
        <v>434</v>
      </c>
      <c r="D47" s="71">
        <v>232</v>
      </c>
      <c r="E47" s="72"/>
      <c r="F47" s="82"/>
      <c r="G47" s="83"/>
    </row>
    <row r="48" spans="2:7" ht="41.25">
      <c r="B48" s="24" t="s">
        <v>433</v>
      </c>
      <c r="C48" s="34" t="s">
        <v>435</v>
      </c>
      <c r="D48" s="71">
        <v>233</v>
      </c>
      <c r="E48" s="72"/>
      <c r="F48" s="82"/>
      <c r="G48" s="83"/>
    </row>
    <row r="49" spans="2:7" ht="41.25">
      <c r="B49" s="24"/>
      <c r="C49" s="29" t="s">
        <v>541</v>
      </c>
      <c r="D49" s="71">
        <v>234</v>
      </c>
      <c r="E49" s="72"/>
      <c r="F49" s="82">
        <f>F50-F51</f>
        <v>0</v>
      </c>
      <c r="G49" s="83">
        <f>G50-G51</f>
        <v>0</v>
      </c>
    </row>
    <row r="50" spans="2:7" ht="41.25">
      <c r="B50" s="24" t="s">
        <v>437</v>
      </c>
      <c r="C50" s="34" t="s">
        <v>554</v>
      </c>
      <c r="D50" s="71">
        <v>235</v>
      </c>
      <c r="E50" s="72"/>
      <c r="F50" s="82"/>
      <c r="G50" s="83"/>
    </row>
    <row r="51" spans="2:7" ht="41.25">
      <c r="B51" s="24" t="s">
        <v>438</v>
      </c>
      <c r="C51" s="34" t="s">
        <v>555</v>
      </c>
      <c r="D51" s="71">
        <v>236</v>
      </c>
      <c r="E51" s="72"/>
      <c r="F51" s="82"/>
      <c r="G51" s="83"/>
    </row>
    <row r="52" spans="2:7" ht="27">
      <c r="B52" s="24"/>
      <c r="C52" s="29" t="s">
        <v>524</v>
      </c>
      <c r="D52" s="71">
        <v>237</v>
      </c>
      <c r="E52" s="72"/>
      <c r="F52" s="82">
        <f>F53+F54+F55</f>
        <v>0</v>
      </c>
      <c r="G52" s="83">
        <f>G53+G54+G55</f>
        <v>0</v>
      </c>
    </row>
    <row r="53" spans="2:7" ht="41.25">
      <c r="B53" s="24" t="s">
        <v>442</v>
      </c>
      <c r="C53" s="34" t="s">
        <v>439</v>
      </c>
      <c r="D53" s="71">
        <v>238</v>
      </c>
      <c r="E53" s="72"/>
      <c r="F53" s="82"/>
      <c r="G53" s="83"/>
    </row>
    <row r="54" spans="2:7" ht="41.25">
      <c r="B54" s="24" t="s">
        <v>443</v>
      </c>
      <c r="C54" s="34" t="s">
        <v>440</v>
      </c>
      <c r="D54" s="71">
        <v>239</v>
      </c>
      <c r="E54" s="72"/>
      <c r="F54" s="82"/>
      <c r="G54" s="83"/>
    </row>
    <row r="55" spans="2:7" ht="41.25">
      <c r="B55" s="24" t="s">
        <v>564</v>
      </c>
      <c r="C55" s="34" t="s">
        <v>441</v>
      </c>
      <c r="D55" s="71">
        <v>240</v>
      </c>
      <c r="E55" s="72"/>
      <c r="F55" s="82"/>
      <c r="G55" s="83"/>
    </row>
    <row r="56" spans="2:7" ht="13.5">
      <c r="B56" s="24" t="s">
        <v>16</v>
      </c>
      <c r="C56" s="34" t="s">
        <v>525</v>
      </c>
      <c r="D56" s="71">
        <v>241</v>
      </c>
      <c r="E56" s="72"/>
      <c r="F56" s="85">
        <f>F37+F41+F45+F49-F52</f>
        <v>0</v>
      </c>
      <c r="G56" s="86">
        <f>G37+G41+G45+G49-G52</f>
        <v>0</v>
      </c>
    </row>
    <row r="57" spans="2:7" ht="27">
      <c r="B57" s="24" t="s">
        <v>16</v>
      </c>
      <c r="C57" s="34" t="s">
        <v>526</v>
      </c>
      <c r="D57" s="71">
        <v>242</v>
      </c>
      <c r="E57" s="72"/>
      <c r="F57" s="85">
        <f>+F56+F36</f>
        <v>0</v>
      </c>
      <c r="G57" s="86">
        <f>+G56+G36</f>
        <v>0</v>
      </c>
    </row>
    <row r="58" spans="2:7" ht="13.5">
      <c r="B58" s="24" t="s">
        <v>20</v>
      </c>
      <c r="C58" s="34" t="s">
        <v>516</v>
      </c>
      <c r="D58" s="71">
        <v>243</v>
      </c>
      <c r="E58" s="72"/>
      <c r="F58" s="82"/>
      <c r="G58" s="83"/>
    </row>
    <row r="59" spans="2:7" ht="13.5">
      <c r="B59" s="24" t="s">
        <v>16</v>
      </c>
      <c r="C59" s="34" t="s">
        <v>527</v>
      </c>
      <c r="D59" s="71">
        <v>244</v>
      </c>
      <c r="E59" s="72"/>
      <c r="F59" s="85">
        <f>F57+F58</f>
        <v>0</v>
      </c>
      <c r="G59" s="86">
        <f>G57+G58</f>
        <v>0</v>
      </c>
    </row>
    <row r="60" spans="2:7" ht="13.5">
      <c r="B60" s="24" t="s">
        <v>16</v>
      </c>
      <c r="C60" s="29" t="s">
        <v>565</v>
      </c>
      <c r="D60" s="26">
        <v>245</v>
      </c>
      <c r="E60" s="72"/>
      <c r="F60" s="85">
        <f>F61+F62</f>
        <v>0</v>
      </c>
      <c r="G60" s="86">
        <f>G61+G62</f>
        <v>0</v>
      </c>
    </row>
    <row r="61" spans="2:7" ht="13.5">
      <c r="B61" s="24" t="s">
        <v>21</v>
      </c>
      <c r="C61" s="34" t="s">
        <v>22</v>
      </c>
      <c r="D61" s="26">
        <v>246</v>
      </c>
      <c r="E61" s="72"/>
      <c r="F61" s="82"/>
      <c r="G61" s="83"/>
    </row>
    <row r="62" spans="2:7" ht="13.5">
      <c r="B62" s="24" t="s">
        <v>23</v>
      </c>
      <c r="C62" s="34" t="s">
        <v>52</v>
      </c>
      <c r="D62" s="26">
        <v>247</v>
      </c>
      <c r="E62" s="72"/>
      <c r="F62" s="82"/>
      <c r="G62" s="83"/>
    </row>
    <row r="63" spans="2:7" ht="27">
      <c r="B63" s="24" t="s">
        <v>16</v>
      </c>
      <c r="C63" s="29" t="s">
        <v>566</v>
      </c>
      <c r="D63" s="26">
        <v>248</v>
      </c>
      <c r="E63" s="72"/>
      <c r="F63" s="85">
        <f>F59-F60</f>
        <v>0</v>
      </c>
      <c r="G63" s="86">
        <f>G59-G60</f>
        <v>0</v>
      </c>
    </row>
    <row r="64" spans="2:7" ht="27">
      <c r="B64" s="24"/>
      <c r="C64" s="34" t="s">
        <v>545</v>
      </c>
      <c r="D64" s="26">
        <v>249</v>
      </c>
      <c r="E64" s="72"/>
      <c r="F64" s="86">
        <f>SUM(F65:F72)</f>
        <v>0</v>
      </c>
      <c r="G64" s="86">
        <f>SUM(G65:G72)</f>
        <v>0</v>
      </c>
    </row>
    <row r="65" spans="2:7" ht="41.25">
      <c r="B65" s="24" t="s">
        <v>533</v>
      </c>
      <c r="C65" s="34" t="s">
        <v>421</v>
      </c>
      <c r="D65" s="26">
        <v>250</v>
      </c>
      <c r="E65" s="72"/>
      <c r="F65" s="83"/>
      <c r="G65" s="83"/>
    </row>
    <row r="66" spans="2:7" ht="41.25">
      <c r="B66" s="24" t="s">
        <v>537</v>
      </c>
      <c r="C66" s="51" t="s">
        <v>550</v>
      </c>
      <c r="D66" s="26">
        <v>251</v>
      </c>
      <c r="E66" s="72"/>
      <c r="F66" s="83"/>
      <c r="G66" s="83"/>
    </row>
    <row r="67" spans="2:7" ht="41.25">
      <c r="B67" s="24" t="s">
        <v>534</v>
      </c>
      <c r="C67" s="51" t="s">
        <v>551</v>
      </c>
      <c r="D67" s="26">
        <v>252</v>
      </c>
      <c r="E67" s="72"/>
      <c r="F67" s="83"/>
      <c r="G67" s="83"/>
    </row>
    <row r="68" spans="2:7" ht="54.75">
      <c r="B68" s="24" t="s">
        <v>535</v>
      </c>
      <c r="C68" s="34" t="s">
        <v>552</v>
      </c>
      <c r="D68" s="26">
        <v>253</v>
      </c>
      <c r="E68" s="72"/>
      <c r="F68" s="83"/>
      <c r="G68" s="83"/>
    </row>
    <row r="69" spans="2:7" ht="27">
      <c r="B69" s="24" t="s">
        <v>536</v>
      </c>
      <c r="C69" s="34" t="s">
        <v>553</v>
      </c>
      <c r="D69" s="26">
        <v>254</v>
      </c>
      <c r="E69" s="72"/>
      <c r="F69" s="83"/>
      <c r="G69" s="83"/>
    </row>
    <row r="70" spans="2:7" ht="41.25">
      <c r="B70" s="95">
        <v>335</v>
      </c>
      <c r="C70" s="51" t="s">
        <v>422</v>
      </c>
      <c r="D70" s="26">
        <v>255</v>
      </c>
      <c r="E70" s="72"/>
      <c r="F70" s="72"/>
      <c r="G70" s="72"/>
    </row>
    <row r="71" spans="2:7" ht="27">
      <c r="B71" s="95">
        <v>336</v>
      </c>
      <c r="C71" s="34" t="s">
        <v>423</v>
      </c>
      <c r="D71" s="26">
        <v>256</v>
      </c>
      <c r="E71" s="72"/>
      <c r="F71" s="72"/>
      <c r="G71" s="72"/>
    </row>
    <row r="72" spans="2:7" ht="27">
      <c r="B72" s="96">
        <v>337</v>
      </c>
      <c r="C72" s="87" t="s">
        <v>466</v>
      </c>
      <c r="D72" s="73">
        <v>257</v>
      </c>
      <c r="E72" s="73"/>
      <c r="F72" s="73"/>
      <c r="G72" s="73"/>
    </row>
    <row r="73" spans="2:7" ht="41.25">
      <c r="B73" s="95"/>
      <c r="C73" s="34" t="s">
        <v>546</v>
      </c>
      <c r="D73" s="26">
        <v>258</v>
      </c>
      <c r="E73" s="71"/>
      <c r="F73" s="71"/>
      <c r="G73" s="71"/>
    </row>
    <row r="74" spans="2:7" ht="41.25">
      <c r="B74" s="24"/>
      <c r="C74" s="34" t="s">
        <v>567</v>
      </c>
      <c r="D74" s="71">
        <v>259</v>
      </c>
      <c r="E74" s="72"/>
      <c r="F74" s="83">
        <f>F64-F73</f>
        <v>0</v>
      </c>
      <c r="G74" s="83">
        <f>G64-G73</f>
        <v>0</v>
      </c>
    </row>
    <row r="75" spans="2:7" ht="13.5">
      <c r="B75" s="94"/>
      <c r="C75" s="51" t="s">
        <v>568</v>
      </c>
      <c r="D75" s="26">
        <v>260</v>
      </c>
      <c r="E75" s="72"/>
      <c r="F75" s="72">
        <f>F63-F74</f>
        <v>0</v>
      </c>
      <c r="G75" s="72">
        <f>G63-G74</f>
        <v>0</v>
      </c>
    </row>
    <row r="76" spans="2:7" ht="13.5">
      <c r="B76" s="24" t="s">
        <v>16</v>
      </c>
      <c r="C76" s="29" t="s">
        <v>547</v>
      </c>
      <c r="D76" s="26">
        <v>261</v>
      </c>
      <c r="E76" s="72"/>
      <c r="F76" s="83"/>
      <c r="G76" s="83"/>
    </row>
    <row r="77" spans="2:7" ht="13.5">
      <c r="B77" s="24" t="s">
        <v>16</v>
      </c>
      <c r="C77" s="34" t="s">
        <v>24</v>
      </c>
      <c r="D77" s="71">
        <v>262</v>
      </c>
      <c r="E77" s="72"/>
      <c r="F77" s="83"/>
      <c r="G77" s="83"/>
    </row>
    <row r="78" spans="2:7" ht="13.5">
      <c r="B78" s="24" t="s">
        <v>16</v>
      </c>
      <c r="C78" s="34" t="s">
        <v>25</v>
      </c>
      <c r="D78" s="71">
        <v>263</v>
      </c>
      <c r="E78" s="72"/>
      <c r="F78" s="83"/>
      <c r="G78" s="83"/>
    </row>
    <row r="79" spans="2:7" ht="27">
      <c r="B79" s="24"/>
      <c r="C79" s="29" t="s">
        <v>548</v>
      </c>
      <c r="D79" s="71">
        <v>264</v>
      </c>
      <c r="E79" s="72"/>
      <c r="F79" s="83"/>
      <c r="G79" s="83"/>
    </row>
    <row r="80" spans="2:7" ht="42" thickBot="1">
      <c r="B80" s="59"/>
      <c r="C80" s="97" t="s">
        <v>549</v>
      </c>
      <c r="D80" s="98">
        <v>265</v>
      </c>
      <c r="E80" s="99"/>
      <c r="F80" s="100"/>
      <c r="G80" s="100"/>
    </row>
    <row r="82" spans="2:7" ht="13.5">
      <c r="B82" s="285" t="s">
        <v>542</v>
      </c>
      <c r="C82" s="285"/>
      <c r="D82" s="285"/>
      <c r="E82" s="285"/>
      <c r="F82" s="285"/>
      <c r="G82" s="285"/>
    </row>
    <row r="83" spans="2:7" ht="13.5">
      <c r="B83" s="74"/>
      <c r="C83" s="20"/>
      <c r="D83" s="18"/>
      <c r="E83" s="88"/>
      <c r="F83" s="69"/>
      <c r="G83" s="18"/>
    </row>
    <row r="84" spans="2:7" ht="27">
      <c r="B84" s="89" t="s">
        <v>168</v>
      </c>
      <c r="C84" s="90" t="s">
        <v>171</v>
      </c>
      <c r="D84" s="76"/>
      <c r="E84" s="91"/>
      <c r="F84" s="359" t="s">
        <v>167</v>
      </c>
      <c r="G84" s="359"/>
    </row>
    <row r="85" spans="2:7" ht="13.5">
      <c r="B85" s="89" t="s">
        <v>169</v>
      </c>
      <c r="C85" s="90"/>
      <c r="D85" s="359" t="s">
        <v>170</v>
      </c>
      <c r="E85" s="359"/>
      <c r="F85" s="92"/>
      <c r="G85" s="91"/>
    </row>
    <row r="86" spans="2:7" ht="13.5">
      <c r="B86" s="74"/>
      <c r="C86" s="93"/>
      <c r="D86" s="76"/>
      <c r="E86" s="91"/>
      <c r="F86" s="360"/>
      <c r="G86" s="360"/>
    </row>
    <row r="87" spans="2:7" ht="13.5">
      <c r="B87" s="74"/>
      <c r="C87" s="75"/>
      <c r="D87" s="76"/>
      <c r="E87" s="77"/>
      <c r="F87" s="78"/>
      <c r="G87" s="79"/>
    </row>
  </sheetData>
  <sheetProtection/>
  <mergeCells count="20">
    <mergeCell ref="B82:G82"/>
    <mergeCell ref="F84:G84"/>
    <mergeCell ref="D85:E85"/>
    <mergeCell ref="F86:G86"/>
    <mergeCell ref="C9:F9"/>
    <mergeCell ref="C10:F10"/>
    <mergeCell ref="F11:G11"/>
    <mergeCell ref="B12:B14"/>
    <mergeCell ref="C12:C14"/>
    <mergeCell ref="D12:D14"/>
    <mergeCell ref="E12:E14"/>
    <mergeCell ref="F12:G12"/>
    <mergeCell ref="F13:F14"/>
    <mergeCell ref="G13:G14"/>
    <mergeCell ref="B2:G2"/>
    <mergeCell ref="B3:C3"/>
    <mergeCell ref="D3:G3"/>
    <mergeCell ref="B4:G4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dimension ref="B2:E61"/>
  <sheetViews>
    <sheetView zoomScale="80" zoomScaleNormal="80" zoomScalePageLayoutView="0" workbookViewId="0" topLeftCell="A1">
      <selection activeCell="I18" sqref="I18"/>
    </sheetView>
  </sheetViews>
  <sheetFormatPr defaultColWidth="9.140625" defaultRowHeight="12.75"/>
  <cols>
    <col min="1" max="1" width="9.140625" style="209" customWidth="1"/>
    <col min="2" max="2" width="42.7109375" style="209" bestFit="1" customWidth="1"/>
    <col min="3" max="3" width="9.140625" style="209" bestFit="1" customWidth="1"/>
    <col min="4" max="5" width="13.7109375" style="209" customWidth="1"/>
    <col min="6" max="16384" width="9.140625" style="209" customWidth="1"/>
  </cols>
  <sheetData>
    <row r="2" spans="2:5" ht="13.5">
      <c r="B2" s="366" t="s">
        <v>76</v>
      </c>
      <c r="C2" s="329"/>
      <c r="D2" s="330"/>
      <c r="E2" s="331"/>
    </row>
    <row r="3" spans="2:5" ht="14.25">
      <c r="B3" s="233" t="s">
        <v>75</v>
      </c>
      <c r="C3" s="362" t="s">
        <v>74</v>
      </c>
      <c r="D3" s="363"/>
      <c r="E3" s="333"/>
    </row>
    <row r="4" spans="2:5" ht="13.5">
      <c r="B4" s="367" t="s">
        <v>82</v>
      </c>
      <c r="C4" s="329"/>
      <c r="D4" s="330"/>
      <c r="E4" s="331"/>
    </row>
    <row r="5" spans="2:5" ht="13.5">
      <c r="B5" s="210"/>
      <c r="C5" s="211"/>
      <c r="D5" s="53"/>
      <c r="E5" s="53"/>
    </row>
    <row r="6" spans="2:5" ht="13.5">
      <c r="B6" s="364" t="s">
        <v>158</v>
      </c>
      <c r="C6" s="337"/>
      <c r="D6" s="337"/>
      <c r="E6" s="338"/>
    </row>
    <row r="7" spans="2:5" ht="13.5">
      <c r="B7" s="365" t="s">
        <v>159</v>
      </c>
      <c r="C7" s="340"/>
      <c r="D7" s="340"/>
      <c r="E7" s="341"/>
    </row>
    <row r="8" spans="2:5" ht="13.5">
      <c r="B8" s="210"/>
      <c r="C8" s="211"/>
      <c r="D8" s="53"/>
      <c r="E8" s="53"/>
    </row>
    <row r="9" spans="2:5" ht="12.75" customHeight="1">
      <c r="B9" s="369" t="s">
        <v>172</v>
      </c>
      <c r="C9" s="295"/>
      <c r="D9" s="295"/>
      <c r="E9" s="295"/>
    </row>
    <row r="10" spans="2:5" ht="18.75" customHeight="1">
      <c r="B10" s="368" t="s">
        <v>84</v>
      </c>
      <c r="C10" s="295"/>
      <c r="D10" s="295"/>
      <c r="E10" s="295"/>
    </row>
    <row r="11" spans="2:5" ht="14.25" thickBot="1">
      <c r="B11" s="210"/>
      <c r="C11" s="53"/>
      <c r="D11" s="296" t="s">
        <v>563</v>
      </c>
      <c r="E11" s="295"/>
    </row>
    <row r="12" spans="2:5" ht="15" customHeight="1">
      <c r="B12" s="361" t="s">
        <v>0</v>
      </c>
      <c r="C12" s="269" t="s">
        <v>14</v>
      </c>
      <c r="D12" s="269" t="s">
        <v>15</v>
      </c>
      <c r="E12" s="292"/>
    </row>
    <row r="13" spans="2:5" ht="13.5">
      <c r="B13" s="284"/>
      <c r="C13" s="270"/>
      <c r="D13" s="270" t="s">
        <v>48</v>
      </c>
      <c r="E13" s="293" t="s">
        <v>73</v>
      </c>
    </row>
    <row r="14" spans="2:5" ht="13.5">
      <c r="B14" s="284"/>
      <c r="C14" s="270"/>
      <c r="D14" s="270"/>
      <c r="E14" s="293"/>
    </row>
    <row r="15" spans="2:5" ht="14.25" thickBot="1">
      <c r="B15" s="234">
        <v>1</v>
      </c>
      <c r="C15" s="235">
        <v>2</v>
      </c>
      <c r="D15" s="235">
        <v>3</v>
      </c>
      <c r="E15" s="236">
        <v>4</v>
      </c>
    </row>
    <row r="16" spans="2:5" ht="14.25" thickTop="1">
      <c r="B16" s="237" t="s">
        <v>573</v>
      </c>
      <c r="C16" s="238"/>
      <c r="D16" s="238"/>
      <c r="E16" s="239"/>
    </row>
    <row r="17" spans="2:5" ht="13.5">
      <c r="B17" s="240" t="s">
        <v>574</v>
      </c>
      <c r="C17" s="55">
        <v>301</v>
      </c>
      <c r="D17" s="217">
        <f>D18+D19+D20</f>
        <v>0</v>
      </c>
      <c r="E17" s="241">
        <f>E18+E19+E20</f>
        <v>0</v>
      </c>
    </row>
    <row r="18" spans="2:5" ht="13.5">
      <c r="B18" s="242" t="s">
        <v>26</v>
      </c>
      <c r="C18" s="172">
        <v>302</v>
      </c>
      <c r="D18" s="214"/>
      <c r="E18" s="243"/>
    </row>
    <row r="19" spans="2:5" ht="13.5">
      <c r="B19" s="242" t="s">
        <v>27</v>
      </c>
      <c r="C19" s="172">
        <v>303</v>
      </c>
      <c r="D19" s="214"/>
      <c r="E19" s="243"/>
    </row>
    <row r="20" spans="2:5" ht="13.5">
      <c r="B20" s="242" t="s">
        <v>28</v>
      </c>
      <c r="C20" s="172">
        <v>304</v>
      </c>
      <c r="D20" s="214"/>
      <c r="E20" s="243"/>
    </row>
    <row r="21" spans="2:5" ht="13.5">
      <c r="B21" s="242" t="s">
        <v>29</v>
      </c>
      <c r="C21" s="172">
        <v>305</v>
      </c>
      <c r="D21" s="214">
        <f>D22+D23+D24+D25+D26</f>
        <v>0</v>
      </c>
      <c r="E21" s="243">
        <f>E22+E23+E24+E25+E26</f>
        <v>0</v>
      </c>
    </row>
    <row r="22" spans="2:5" ht="13.5">
      <c r="B22" s="242" t="s">
        <v>30</v>
      </c>
      <c r="C22" s="172">
        <v>306</v>
      </c>
      <c r="D22" s="214"/>
      <c r="E22" s="243"/>
    </row>
    <row r="23" spans="2:5" ht="13.5">
      <c r="B23" s="242" t="s">
        <v>31</v>
      </c>
      <c r="C23" s="172">
        <v>307</v>
      </c>
      <c r="D23" s="214"/>
      <c r="E23" s="243"/>
    </row>
    <row r="24" spans="2:5" ht="13.5">
      <c r="B24" s="242" t="s">
        <v>32</v>
      </c>
      <c r="C24" s="172">
        <v>308</v>
      </c>
      <c r="D24" s="214"/>
      <c r="E24" s="243"/>
    </row>
    <row r="25" spans="2:5" ht="13.5">
      <c r="B25" s="242" t="s">
        <v>33</v>
      </c>
      <c r="C25" s="172">
        <v>309</v>
      </c>
      <c r="D25" s="214"/>
      <c r="E25" s="243"/>
    </row>
    <row r="26" spans="2:5" ht="13.5">
      <c r="B26" s="242" t="s">
        <v>34</v>
      </c>
      <c r="C26" s="172">
        <v>310</v>
      </c>
      <c r="D26" s="214"/>
      <c r="E26" s="243"/>
    </row>
    <row r="27" spans="2:5" ht="13.5">
      <c r="B27" s="242" t="s">
        <v>35</v>
      </c>
      <c r="C27" s="172">
        <v>311</v>
      </c>
      <c r="D27" s="214">
        <f>D17-D21</f>
        <v>0</v>
      </c>
      <c r="E27" s="243">
        <f>E17-E21</f>
        <v>0</v>
      </c>
    </row>
    <row r="28" spans="2:5" ht="27">
      <c r="B28" s="244" t="s">
        <v>576</v>
      </c>
      <c r="C28" s="172"/>
      <c r="D28" s="214"/>
      <c r="E28" s="243"/>
    </row>
    <row r="29" spans="2:5" ht="13.5">
      <c r="B29" s="242" t="s">
        <v>575</v>
      </c>
      <c r="C29" s="172">
        <v>312</v>
      </c>
      <c r="D29" s="217">
        <f>D30+D31+D33+D34+D35</f>
        <v>0</v>
      </c>
      <c r="E29" s="241">
        <f>E30+E31+E33+E34+E35</f>
        <v>0</v>
      </c>
    </row>
    <row r="30" spans="2:5" ht="13.5">
      <c r="B30" s="245" t="s">
        <v>413</v>
      </c>
      <c r="C30" s="246">
        <v>313</v>
      </c>
      <c r="D30" s="214"/>
      <c r="E30" s="243"/>
    </row>
    <row r="31" spans="2:5" ht="13.5">
      <c r="B31" s="247" t="s">
        <v>36</v>
      </c>
      <c r="C31" s="374">
        <v>314</v>
      </c>
      <c r="D31" s="370"/>
      <c r="E31" s="372"/>
    </row>
    <row r="32" spans="2:5" ht="13.5">
      <c r="B32" s="248" t="s">
        <v>37</v>
      </c>
      <c r="C32" s="375"/>
      <c r="D32" s="371"/>
      <c r="E32" s="373"/>
    </row>
    <row r="33" spans="2:5" ht="13.5">
      <c r="B33" s="249" t="s">
        <v>414</v>
      </c>
      <c r="C33" s="250">
        <v>315</v>
      </c>
      <c r="D33" s="214"/>
      <c r="E33" s="243"/>
    </row>
    <row r="34" spans="2:5" ht="13.5">
      <c r="B34" s="242" t="s">
        <v>38</v>
      </c>
      <c r="C34" s="172">
        <v>316</v>
      </c>
      <c r="D34" s="214"/>
      <c r="E34" s="243"/>
    </row>
    <row r="35" spans="2:5" ht="13.5">
      <c r="B35" s="242" t="s">
        <v>39</v>
      </c>
      <c r="C35" s="172">
        <v>317</v>
      </c>
      <c r="D35" s="214"/>
      <c r="E35" s="243"/>
    </row>
    <row r="36" spans="2:5" ht="13.5">
      <c r="B36" s="242" t="s">
        <v>40</v>
      </c>
      <c r="C36" s="172">
        <v>318</v>
      </c>
      <c r="D36" s="214">
        <f>D37+D38+D39</f>
        <v>0</v>
      </c>
      <c r="E36" s="243">
        <f>E37+E38+E39</f>
        <v>0</v>
      </c>
    </row>
    <row r="37" spans="2:5" ht="13.5">
      <c r="B37" s="242" t="s">
        <v>415</v>
      </c>
      <c r="C37" s="172">
        <v>319</v>
      </c>
      <c r="D37" s="214"/>
      <c r="E37" s="243"/>
    </row>
    <row r="38" spans="2:5" ht="27">
      <c r="B38" s="242" t="s">
        <v>85</v>
      </c>
      <c r="C38" s="172">
        <v>320</v>
      </c>
      <c r="D38" s="214"/>
      <c r="E38" s="243"/>
    </row>
    <row r="39" spans="2:5" ht="13.5">
      <c r="B39" s="242" t="s">
        <v>416</v>
      </c>
      <c r="C39" s="172">
        <v>321</v>
      </c>
      <c r="D39" s="214"/>
      <c r="E39" s="243"/>
    </row>
    <row r="40" spans="2:5" ht="13.5">
      <c r="B40" s="242" t="s">
        <v>41</v>
      </c>
      <c r="C40" s="172">
        <v>322</v>
      </c>
      <c r="D40" s="214">
        <f>D29-D36</f>
        <v>0</v>
      </c>
      <c r="E40" s="243">
        <f>E29-E36</f>
        <v>0</v>
      </c>
    </row>
    <row r="41" spans="2:5" ht="13.5">
      <c r="B41" s="244" t="s">
        <v>578</v>
      </c>
      <c r="C41" s="172"/>
      <c r="D41" s="214"/>
      <c r="E41" s="243"/>
    </row>
    <row r="42" spans="2:5" ht="13.5">
      <c r="B42" s="242" t="s">
        <v>577</v>
      </c>
      <c r="C42" s="172">
        <v>323</v>
      </c>
      <c r="D42" s="217">
        <f>D43+D44+D45</f>
        <v>0</v>
      </c>
      <c r="E42" s="241">
        <f>E43+E44+E45</f>
        <v>0</v>
      </c>
    </row>
    <row r="43" spans="2:5" ht="13.5">
      <c r="B43" s="242" t="s">
        <v>42</v>
      </c>
      <c r="C43" s="172">
        <v>324</v>
      </c>
      <c r="D43" s="214"/>
      <c r="E43" s="243"/>
    </row>
    <row r="44" spans="2:5" ht="13.5">
      <c r="B44" s="242" t="s">
        <v>417</v>
      </c>
      <c r="C44" s="172">
        <v>325</v>
      </c>
      <c r="D44" s="214"/>
      <c r="E44" s="243"/>
    </row>
    <row r="45" spans="2:5" ht="13.5">
      <c r="B45" s="242" t="s">
        <v>43</v>
      </c>
      <c r="C45" s="172">
        <v>326</v>
      </c>
      <c r="D45" s="214"/>
      <c r="E45" s="243"/>
    </row>
    <row r="46" spans="2:5" ht="13.5">
      <c r="B46" s="242" t="s">
        <v>44</v>
      </c>
      <c r="C46" s="172">
        <v>327</v>
      </c>
      <c r="D46" s="214">
        <f>D47+D48+D49+D50</f>
        <v>0</v>
      </c>
      <c r="E46" s="243">
        <f>E47+E48+E49+E50</f>
        <v>0</v>
      </c>
    </row>
    <row r="47" spans="2:5" ht="13.5">
      <c r="B47" s="242" t="s">
        <v>45</v>
      </c>
      <c r="C47" s="172">
        <v>328</v>
      </c>
      <c r="D47" s="214"/>
      <c r="E47" s="243"/>
    </row>
    <row r="48" spans="2:5" ht="13.5">
      <c r="B48" s="242" t="s">
        <v>418</v>
      </c>
      <c r="C48" s="172">
        <v>329</v>
      </c>
      <c r="D48" s="214"/>
      <c r="E48" s="243"/>
    </row>
    <row r="49" spans="2:5" ht="13.5">
      <c r="B49" s="242" t="s">
        <v>46</v>
      </c>
      <c r="C49" s="172">
        <v>330</v>
      </c>
      <c r="D49" s="214"/>
      <c r="E49" s="243"/>
    </row>
    <row r="50" spans="2:5" ht="13.5">
      <c r="B50" s="242" t="s">
        <v>47</v>
      </c>
      <c r="C50" s="172">
        <v>331</v>
      </c>
      <c r="D50" s="214"/>
      <c r="E50" s="243"/>
    </row>
    <row r="51" spans="2:5" ht="13.5">
      <c r="B51" s="242" t="s">
        <v>53</v>
      </c>
      <c r="C51" s="172">
        <v>332</v>
      </c>
      <c r="D51" s="214">
        <f>D42-D46</f>
        <v>0</v>
      </c>
      <c r="E51" s="243">
        <f>E42-E46</f>
        <v>0</v>
      </c>
    </row>
    <row r="52" spans="2:5" ht="15" customHeight="1">
      <c r="B52" s="244" t="s">
        <v>571</v>
      </c>
      <c r="C52" s="172">
        <v>333</v>
      </c>
      <c r="D52" s="217">
        <f>D27+D40+D51</f>
        <v>0</v>
      </c>
      <c r="E52" s="241">
        <f>E27+E40+E51</f>
        <v>0</v>
      </c>
    </row>
    <row r="53" spans="2:5" ht="27">
      <c r="B53" s="244" t="s">
        <v>86</v>
      </c>
      <c r="C53" s="172">
        <v>334</v>
      </c>
      <c r="D53" s="214"/>
      <c r="E53" s="243"/>
    </row>
    <row r="54" spans="2:5" ht="27">
      <c r="B54" s="251" t="s">
        <v>87</v>
      </c>
      <c r="C54" s="250">
        <v>335</v>
      </c>
      <c r="D54" s="252"/>
      <c r="E54" s="253"/>
    </row>
    <row r="55" spans="2:5" ht="27">
      <c r="B55" s="244" t="s">
        <v>88</v>
      </c>
      <c r="C55" s="172">
        <v>336</v>
      </c>
      <c r="D55" s="214"/>
      <c r="E55" s="243"/>
    </row>
    <row r="56" spans="2:5" ht="27.75" thickBot="1">
      <c r="B56" s="254" t="s">
        <v>572</v>
      </c>
      <c r="C56" s="255">
        <v>337</v>
      </c>
      <c r="D56" s="256">
        <f>D52+D53+D54+D55</f>
        <v>0</v>
      </c>
      <c r="E56" s="257">
        <f>E52+E53+E54+E55</f>
        <v>0</v>
      </c>
    </row>
    <row r="57" spans="2:5" ht="16.5" customHeight="1">
      <c r="B57" s="229"/>
      <c r="C57" s="226"/>
      <c r="D57" s="227"/>
      <c r="E57" s="231"/>
    </row>
    <row r="58" spans="2:5" ht="13.5">
      <c r="B58" s="376" t="s">
        <v>419</v>
      </c>
      <c r="C58" s="376"/>
      <c r="D58" s="377" t="s">
        <v>167</v>
      </c>
      <c r="E58" s="377"/>
    </row>
    <row r="59" spans="2:3" ht="13.5">
      <c r="B59" s="376" t="s">
        <v>173</v>
      </c>
      <c r="C59" s="376"/>
    </row>
    <row r="60" spans="2:3" ht="15" customHeight="1">
      <c r="B60" s="209" t="s">
        <v>174</v>
      </c>
      <c r="C60" s="232" t="s">
        <v>170</v>
      </c>
    </row>
    <row r="61" spans="2:5" ht="16.5" customHeight="1">
      <c r="B61" s="376" t="s">
        <v>176</v>
      </c>
      <c r="C61" s="376"/>
      <c r="D61" s="376" t="s">
        <v>177</v>
      </c>
      <c r="E61" s="376"/>
    </row>
  </sheetData>
  <sheetProtection/>
  <mergeCells count="21">
    <mergeCell ref="D31:D32"/>
    <mergeCell ref="E31:E32"/>
    <mergeCell ref="C31:C32"/>
    <mergeCell ref="B61:C61"/>
    <mergeCell ref="D58:E58"/>
    <mergeCell ref="D61:E61"/>
    <mergeCell ref="B58:C58"/>
    <mergeCell ref="B59:C59"/>
    <mergeCell ref="C3:E3"/>
    <mergeCell ref="B6:E6"/>
    <mergeCell ref="B7:E7"/>
    <mergeCell ref="B2:E2"/>
    <mergeCell ref="B4:E4"/>
    <mergeCell ref="B10:E10"/>
    <mergeCell ref="B9:E9"/>
    <mergeCell ref="B12:B14"/>
    <mergeCell ref="C12:C14"/>
    <mergeCell ref="D12:E12"/>
    <mergeCell ref="D13:D14"/>
    <mergeCell ref="E13:E14"/>
    <mergeCell ref="D11:E11"/>
  </mergeCells>
  <printOptions/>
  <pageMargins left="1.3779527559055118" right="0.11811023622047245" top="0.7874015748031497" bottom="0.1968503937007874" header="0.7086614173228347" footer="0.118110236220472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0"/>
  <sheetViews>
    <sheetView zoomScale="80" zoomScaleNormal="80" zoomScalePageLayoutView="0" workbookViewId="0" topLeftCell="A1">
      <selection activeCell="G28" sqref="G28"/>
    </sheetView>
  </sheetViews>
  <sheetFormatPr defaultColWidth="9.140625" defaultRowHeight="12.75"/>
  <cols>
    <col min="1" max="1" width="5.421875" style="209" customWidth="1"/>
    <col min="2" max="2" width="47.140625" style="209" customWidth="1"/>
    <col min="3" max="3" width="7.421875" style="209" customWidth="1"/>
    <col min="4" max="5" width="13.7109375" style="209" customWidth="1"/>
    <col min="6" max="6" width="9.140625" style="209" customWidth="1"/>
    <col min="7" max="7" width="45.421875" style="209" customWidth="1"/>
    <col min="8" max="16384" width="9.140625" style="209" customWidth="1"/>
  </cols>
  <sheetData>
    <row r="2" spans="2:5" ht="13.5">
      <c r="B2" s="366" t="s">
        <v>76</v>
      </c>
      <c r="C2" s="329"/>
      <c r="D2" s="330"/>
      <c r="E2" s="331"/>
    </row>
    <row r="3" spans="2:5" ht="14.25">
      <c r="B3" s="233" t="s">
        <v>75</v>
      </c>
      <c r="C3" s="362" t="s">
        <v>74</v>
      </c>
      <c r="D3" s="363"/>
      <c r="E3" s="333"/>
    </row>
    <row r="4" spans="2:5" ht="13.5">
      <c r="B4" s="367" t="s">
        <v>82</v>
      </c>
      <c r="C4" s="329"/>
      <c r="D4" s="330"/>
      <c r="E4" s="331"/>
    </row>
    <row r="5" spans="2:5" ht="13.5">
      <c r="B5" s="210"/>
      <c r="C5" s="211"/>
      <c r="D5" s="53"/>
      <c r="E5" s="53"/>
    </row>
    <row r="6" spans="2:5" ht="13.5">
      <c r="B6" s="364" t="s">
        <v>158</v>
      </c>
      <c r="C6" s="337"/>
      <c r="D6" s="337"/>
      <c r="E6" s="338"/>
    </row>
    <row r="7" spans="2:5" ht="13.5">
      <c r="B7" s="365" t="s">
        <v>159</v>
      </c>
      <c r="C7" s="340"/>
      <c r="D7" s="340"/>
      <c r="E7" s="341"/>
    </row>
    <row r="8" spans="2:5" ht="9.75" customHeight="1">
      <c r="B8" s="210"/>
      <c r="C8" s="211"/>
      <c r="D8" s="53"/>
      <c r="E8" s="53"/>
    </row>
    <row r="9" spans="2:5" ht="13.5">
      <c r="B9" s="369" t="s">
        <v>83</v>
      </c>
      <c r="C9" s="295"/>
      <c r="D9" s="295"/>
      <c r="E9" s="295"/>
    </row>
    <row r="10" spans="2:5" ht="20.25" customHeight="1">
      <c r="B10" s="368" t="s">
        <v>84</v>
      </c>
      <c r="C10" s="295"/>
      <c r="D10" s="295"/>
      <c r="E10" s="295"/>
    </row>
    <row r="11" spans="2:5" ht="14.25" thickBot="1">
      <c r="B11" s="210"/>
      <c r="C11" s="53"/>
      <c r="D11" s="296" t="s">
        <v>563</v>
      </c>
      <c r="E11" s="295"/>
    </row>
    <row r="12" spans="2:5" ht="18" customHeight="1">
      <c r="B12" s="382" t="s">
        <v>0</v>
      </c>
      <c r="C12" s="385" t="s">
        <v>14</v>
      </c>
      <c r="D12" s="387" t="s">
        <v>15</v>
      </c>
      <c r="E12" s="388"/>
    </row>
    <row r="13" spans="2:5" ht="12.75" customHeight="1">
      <c r="B13" s="383"/>
      <c r="C13" s="386"/>
      <c r="D13" s="374" t="s">
        <v>48</v>
      </c>
      <c r="E13" s="389" t="s">
        <v>73</v>
      </c>
    </row>
    <row r="14" spans="2:5" ht="13.5">
      <c r="B14" s="384"/>
      <c r="C14" s="375"/>
      <c r="D14" s="375"/>
      <c r="E14" s="390"/>
    </row>
    <row r="15" spans="2:5" ht="13.5">
      <c r="B15" s="258">
        <v>1</v>
      </c>
      <c r="C15" s="259">
        <v>2</v>
      </c>
      <c r="D15" s="259">
        <v>3</v>
      </c>
      <c r="E15" s="260">
        <v>4</v>
      </c>
    </row>
    <row r="16" spans="2:5" ht="41.25">
      <c r="B16" s="261" t="s">
        <v>579</v>
      </c>
      <c r="C16" s="55">
        <v>301</v>
      </c>
      <c r="D16" s="55"/>
      <c r="E16" s="174"/>
    </row>
    <row r="17" spans="2:5" ht="13.5">
      <c r="B17" s="262" t="s">
        <v>57</v>
      </c>
      <c r="C17" s="172">
        <v>302</v>
      </c>
      <c r="D17" s="207"/>
      <c r="E17" s="263"/>
    </row>
    <row r="18" spans="2:5" ht="13.5">
      <c r="B18" s="262" t="s">
        <v>58</v>
      </c>
      <c r="C18" s="172">
        <v>303</v>
      </c>
      <c r="D18" s="207"/>
      <c r="E18" s="263"/>
    </row>
    <row r="19" spans="2:5" ht="13.5">
      <c r="B19" s="262" t="s">
        <v>59</v>
      </c>
      <c r="C19" s="172">
        <v>304</v>
      </c>
      <c r="D19" s="207"/>
      <c r="E19" s="263"/>
    </row>
    <row r="20" spans="2:5" ht="13.5">
      <c r="B20" s="262" t="s">
        <v>60</v>
      </c>
      <c r="C20" s="172">
        <v>305</v>
      </c>
      <c r="D20" s="207"/>
      <c r="E20" s="263"/>
    </row>
    <row r="21" spans="2:5" ht="13.5">
      <c r="B21" s="262" t="s">
        <v>61</v>
      </c>
      <c r="C21" s="172">
        <v>306</v>
      </c>
      <c r="D21" s="207"/>
      <c r="E21" s="263"/>
    </row>
    <row r="22" spans="2:5" ht="13.5">
      <c r="B22" s="262" t="s">
        <v>62</v>
      </c>
      <c r="C22" s="172">
        <v>307</v>
      </c>
      <c r="D22" s="207"/>
      <c r="E22" s="263"/>
    </row>
    <row r="23" spans="2:5" ht="13.5">
      <c r="B23" s="262" t="s">
        <v>63</v>
      </c>
      <c r="C23" s="172">
        <v>308</v>
      </c>
      <c r="D23" s="207"/>
      <c r="E23" s="263"/>
    </row>
    <row r="24" spans="2:5" ht="13.5">
      <c r="B24" s="262" t="s">
        <v>64</v>
      </c>
      <c r="C24" s="172">
        <v>309</v>
      </c>
      <c r="D24" s="207"/>
      <c r="E24" s="263"/>
    </row>
    <row r="25" spans="2:5" ht="41.25">
      <c r="B25" s="262" t="s">
        <v>89</v>
      </c>
      <c r="C25" s="172">
        <v>310</v>
      </c>
      <c r="D25" s="207"/>
      <c r="E25" s="263"/>
    </row>
    <row r="26" spans="2:5" ht="13.5">
      <c r="B26" s="242" t="s">
        <v>65</v>
      </c>
      <c r="C26" s="172">
        <v>311</v>
      </c>
      <c r="D26" s="207">
        <f>SUM(D16:D25)</f>
        <v>0</v>
      </c>
      <c r="E26" s="263">
        <f>SUM(E16:E25)</f>
        <v>0</v>
      </c>
    </row>
    <row r="27" spans="2:5" ht="27">
      <c r="B27" s="244" t="s">
        <v>580</v>
      </c>
      <c r="C27" s="172">
        <v>312</v>
      </c>
      <c r="D27" s="264">
        <f>SUM(D28:D33)</f>
        <v>0</v>
      </c>
      <c r="E27" s="265">
        <f>SUM(E28:E33)</f>
        <v>0</v>
      </c>
    </row>
    <row r="28" spans="2:5" ht="13.5">
      <c r="B28" s="242" t="s">
        <v>413</v>
      </c>
      <c r="C28" s="172">
        <v>313</v>
      </c>
      <c r="D28" s="207"/>
      <c r="E28" s="263"/>
    </row>
    <row r="29" spans="2:5" ht="13.5">
      <c r="B29" s="247" t="s">
        <v>36</v>
      </c>
      <c r="C29" s="374">
        <v>314</v>
      </c>
      <c r="D29" s="378"/>
      <c r="E29" s="380"/>
    </row>
    <row r="30" spans="2:5" ht="13.5">
      <c r="B30" s="248" t="s">
        <v>37</v>
      </c>
      <c r="C30" s="375"/>
      <c r="D30" s="379"/>
      <c r="E30" s="381"/>
    </row>
    <row r="31" spans="2:5" ht="13.5">
      <c r="B31" s="249" t="s">
        <v>414</v>
      </c>
      <c r="C31" s="250">
        <v>315</v>
      </c>
      <c r="D31" s="207"/>
      <c r="E31" s="263"/>
    </row>
    <row r="32" spans="2:5" ht="13.5">
      <c r="B32" s="242" t="s">
        <v>38</v>
      </c>
      <c r="C32" s="172">
        <v>316</v>
      </c>
      <c r="D32" s="207"/>
      <c r="E32" s="263"/>
    </row>
    <row r="33" spans="2:5" ht="13.5">
      <c r="B33" s="242" t="s">
        <v>39</v>
      </c>
      <c r="C33" s="172">
        <v>317</v>
      </c>
      <c r="D33" s="207"/>
      <c r="E33" s="263"/>
    </row>
    <row r="34" spans="2:5" ht="13.5">
      <c r="B34" s="242" t="s">
        <v>40</v>
      </c>
      <c r="C34" s="172">
        <v>318</v>
      </c>
      <c r="D34" s="207">
        <f>SUM(D35:D37)</f>
        <v>0</v>
      </c>
      <c r="E34" s="263">
        <f>SUM(E35:E37)</f>
        <v>0</v>
      </c>
    </row>
    <row r="35" spans="2:5" ht="13.5">
      <c r="B35" s="242" t="s">
        <v>415</v>
      </c>
      <c r="C35" s="172">
        <v>319</v>
      </c>
      <c r="D35" s="207"/>
      <c r="E35" s="263"/>
    </row>
    <row r="36" spans="2:5" ht="27">
      <c r="B36" s="242" t="s">
        <v>85</v>
      </c>
      <c r="C36" s="172">
        <v>320</v>
      </c>
      <c r="D36" s="207"/>
      <c r="E36" s="263"/>
    </row>
    <row r="37" spans="2:5" ht="13.5">
      <c r="B37" s="242" t="s">
        <v>414</v>
      </c>
      <c r="C37" s="172">
        <v>321</v>
      </c>
      <c r="D37" s="207"/>
      <c r="E37" s="263"/>
    </row>
    <row r="38" spans="2:5" ht="13.5">
      <c r="B38" s="242" t="s">
        <v>41</v>
      </c>
      <c r="C38" s="172">
        <v>322</v>
      </c>
      <c r="D38" s="207">
        <f>SUM(D27-D34)</f>
        <v>0</v>
      </c>
      <c r="E38" s="263">
        <f>SUM(E27-E34)</f>
        <v>0</v>
      </c>
    </row>
    <row r="39" spans="2:5" ht="41.25">
      <c r="B39" s="244" t="s">
        <v>570</v>
      </c>
      <c r="C39" s="172">
        <v>323</v>
      </c>
      <c r="D39" s="207">
        <f>SUM(D40:D42)</f>
        <v>0</v>
      </c>
      <c r="E39" s="263">
        <f>SUM(E40:E42)</f>
        <v>0</v>
      </c>
    </row>
    <row r="40" spans="2:5" ht="13.5">
      <c r="B40" s="242" t="s">
        <v>42</v>
      </c>
      <c r="C40" s="172">
        <v>324</v>
      </c>
      <c r="D40" s="207"/>
      <c r="E40" s="263"/>
    </row>
    <row r="41" spans="2:5" ht="13.5">
      <c r="B41" s="242" t="s">
        <v>417</v>
      </c>
      <c r="C41" s="172">
        <v>325</v>
      </c>
      <c r="D41" s="207"/>
      <c r="E41" s="263"/>
    </row>
    <row r="42" spans="2:5" ht="13.5">
      <c r="B42" s="242" t="s">
        <v>43</v>
      </c>
      <c r="C42" s="172">
        <v>326</v>
      </c>
      <c r="D42" s="207"/>
      <c r="E42" s="263"/>
    </row>
    <row r="43" spans="2:5" ht="13.5">
      <c r="B43" s="242" t="s">
        <v>44</v>
      </c>
      <c r="C43" s="172">
        <v>327</v>
      </c>
      <c r="D43" s="207">
        <f>SUM(D44:D47)</f>
        <v>0</v>
      </c>
      <c r="E43" s="263">
        <f>SUM(E44:E47)</f>
        <v>0</v>
      </c>
    </row>
    <row r="44" spans="2:5" ht="13.5">
      <c r="B44" s="242" t="s">
        <v>45</v>
      </c>
      <c r="C44" s="172">
        <v>328</v>
      </c>
      <c r="D44" s="207"/>
      <c r="E44" s="263"/>
    </row>
    <row r="45" spans="2:5" ht="13.5">
      <c r="B45" s="242" t="s">
        <v>420</v>
      </c>
      <c r="C45" s="172">
        <v>329</v>
      </c>
      <c r="D45" s="207"/>
      <c r="E45" s="263"/>
    </row>
    <row r="46" spans="2:5" ht="13.5">
      <c r="B46" s="242" t="s">
        <v>46</v>
      </c>
      <c r="C46" s="172">
        <v>330</v>
      </c>
      <c r="D46" s="207"/>
      <c r="E46" s="263"/>
    </row>
    <row r="47" spans="2:5" ht="13.5">
      <c r="B47" s="242" t="s">
        <v>47</v>
      </c>
      <c r="C47" s="172">
        <v>331</v>
      </c>
      <c r="D47" s="207"/>
      <c r="E47" s="263"/>
    </row>
    <row r="48" spans="2:5" ht="13.5">
      <c r="B48" s="242" t="s">
        <v>53</v>
      </c>
      <c r="C48" s="172">
        <v>332</v>
      </c>
      <c r="D48" s="207">
        <f>SUM(D39-D43)</f>
        <v>0</v>
      </c>
      <c r="E48" s="263">
        <f>SUM(E39-E43)</f>
        <v>0</v>
      </c>
    </row>
    <row r="49" spans="2:5" ht="13.5">
      <c r="B49" s="244" t="s">
        <v>571</v>
      </c>
      <c r="C49" s="172">
        <v>333</v>
      </c>
      <c r="D49" s="264">
        <f>SUM(D26+D38+D48)</f>
        <v>0</v>
      </c>
      <c r="E49" s="265">
        <f>SUM(E26+E38+E48)</f>
        <v>0</v>
      </c>
    </row>
    <row r="50" spans="2:5" ht="13.5">
      <c r="B50" s="244" t="s">
        <v>54</v>
      </c>
      <c r="C50" s="172">
        <v>334</v>
      </c>
      <c r="D50" s="207"/>
      <c r="E50" s="263"/>
    </row>
    <row r="51" spans="2:5" ht="27">
      <c r="B51" s="244" t="s">
        <v>55</v>
      </c>
      <c r="C51" s="172">
        <v>335</v>
      </c>
      <c r="D51" s="207"/>
      <c r="E51" s="263"/>
    </row>
    <row r="52" spans="2:5" ht="27">
      <c r="B52" s="244" t="s">
        <v>56</v>
      </c>
      <c r="C52" s="172">
        <v>336</v>
      </c>
      <c r="D52" s="207"/>
      <c r="E52" s="263"/>
    </row>
    <row r="53" spans="2:5" ht="27.75" thickBot="1">
      <c r="B53" s="254" t="s">
        <v>581</v>
      </c>
      <c r="C53" s="255">
        <v>337</v>
      </c>
      <c r="D53" s="266">
        <f>D49+D50+D51-D52</f>
        <v>0</v>
      </c>
      <c r="E53" s="267">
        <f>E49+E50+E51-E52</f>
        <v>0</v>
      </c>
    </row>
    <row r="55" spans="2:5" ht="12.75" customHeight="1">
      <c r="B55" s="391" t="s">
        <v>539</v>
      </c>
      <c r="C55" s="392"/>
      <c r="D55" s="392"/>
      <c r="E55" s="392"/>
    </row>
    <row r="56" spans="2:5" ht="13.5">
      <c r="B56" s="229"/>
      <c r="C56" s="226"/>
      <c r="D56" s="227"/>
      <c r="E56" s="231"/>
    </row>
    <row r="57" spans="2:5" ht="13.5">
      <c r="B57" s="376" t="s">
        <v>175</v>
      </c>
      <c r="C57" s="376"/>
      <c r="D57" s="377" t="s">
        <v>167</v>
      </c>
      <c r="E57" s="377"/>
    </row>
    <row r="58" spans="2:3" ht="13.5">
      <c r="B58" s="376" t="s">
        <v>173</v>
      </c>
      <c r="C58" s="376"/>
    </row>
    <row r="59" spans="2:3" ht="21" customHeight="1">
      <c r="B59" s="209" t="s">
        <v>174</v>
      </c>
      <c r="C59" s="232" t="s">
        <v>170</v>
      </c>
    </row>
    <row r="60" spans="2:5" ht="13.5">
      <c r="B60" s="376" t="s">
        <v>176</v>
      </c>
      <c r="C60" s="376"/>
      <c r="D60" s="376" t="s">
        <v>177</v>
      </c>
      <c r="E60" s="376"/>
    </row>
  </sheetData>
  <sheetProtection/>
  <mergeCells count="22">
    <mergeCell ref="B58:C58"/>
    <mergeCell ref="B60:C60"/>
    <mergeCell ref="D60:E60"/>
    <mergeCell ref="B57:C57"/>
    <mergeCell ref="D57:E57"/>
    <mergeCell ref="B55:E55"/>
    <mergeCell ref="B7:E7"/>
    <mergeCell ref="B9:E9"/>
    <mergeCell ref="B10:E10"/>
    <mergeCell ref="D11:E11"/>
    <mergeCell ref="B2:E2"/>
    <mergeCell ref="C3:E3"/>
    <mergeCell ref="B4:E4"/>
    <mergeCell ref="B6:E6"/>
    <mergeCell ref="C29:C30"/>
    <mergeCell ref="D29:D30"/>
    <mergeCell ref="E29:E30"/>
    <mergeCell ref="B12:B14"/>
    <mergeCell ref="C12:C14"/>
    <mergeCell ref="D12:E12"/>
    <mergeCell ref="D13:D14"/>
    <mergeCell ref="E13:E14"/>
  </mergeCells>
  <printOptions/>
  <pageMargins left="1.3779527559055118" right="0.11811023622047245" top="0.7874015748031497" bottom="0.1968503937007874" header="0.5118110236220472" footer="0.1181102362204724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W31"/>
  <sheetViews>
    <sheetView zoomScale="55" zoomScaleNormal="55" zoomScalePageLayoutView="0" workbookViewId="0" topLeftCell="A1">
      <selection activeCell="K6" sqref="K6"/>
    </sheetView>
  </sheetViews>
  <sheetFormatPr defaultColWidth="9.140625" defaultRowHeight="12.75"/>
  <cols>
    <col min="1" max="1" width="9.140625" style="66" customWidth="1"/>
    <col min="2" max="2" width="6.421875" style="66" customWidth="1"/>
    <col min="3" max="3" width="23.421875" style="66" customWidth="1"/>
    <col min="4" max="4" width="7.7109375" style="66" customWidth="1"/>
    <col min="5" max="5" width="14.7109375" style="66" customWidth="1"/>
    <col min="6" max="6" width="7.7109375" style="66" customWidth="1"/>
    <col min="7" max="7" width="14.7109375" style="66" customWidth="1"/>
    <col min="8" max="8" width="7.7109375" style="66" customWidth="1"/>
    <col min="9" max="9" width="14.7109375" style="66" customWidth="1"/>
    <col min="10" max="10" width="7.7109375" style="66" customWidth="1"/>
    <col min="11" max="11" width="14.7109375" style="66" customWidth="1"/>
    <col min="12" max="12" width="7.7109375" style="66" customWidth="1"/>
    <col min="13" max="13" width="14.7109375" style="66" customWidth="1"/>
    <col min="14" max="14" width="7.7109375" style="66" customWidth="1"/>
    <col min="15" max="15" width="14.7109375" style="66" customWidth="1"/>
    <col min="16" max="16" width="7.7109375" style="66" customWidth="1"/>
    <col min="17" max="17" width="14.7109375" style="66" customWidth="1"/>
    <col min="18" max="18" width="7.7109375" style="66" customWidth="1"/>
    <col min="19" max="19" width="14.7109375" style="66" customWidth="1"/>
    <col min="20" max="20" width="7.7109375" style="66" customWidth="1"/>
    <col min="21" max="21" width="14.7109375" style="66" customWidth="1"/>
    <col min="22" max="22" width="7.7109375" style="66" customWidth="1"/>
    <col min="23" max="23" width="14.7109375" style="66" customWidth="1"/>
    <col min="24" max="16384" width="9.140625" style="66" customWidth="1"/>
  </cols>
  <sheetData>
    <row r="2" spans="2:23" ht="18.75" customHeight="1">
      <c r="B2" s="393" t="s">
        <v>76</v>
      </c>
      <c r="C2" s="394"/>
      <c r="D2" s="394"/>
      <c r="E2" s="394"/>
      <c r="F2" s="394"/>
      <c r="G2" s="394"/>
      <c r="H2" s="101"/>
      <c r="I2" s="101"/>
      <c r="J2" s="101"/>
      <c r="K2" s="101"/>
      <c r="L2" s="101"/>
      <c r="M2" s="101"/>
      <c r="N2" s="101"/>
      <c r="O2" s="101"/>
      <c r="P2" s="102"/>
      <c r="Q2" s="102"/>
      <c r="R2" s="102"/>
      <c r="S2" s="102"/>
      <c r="T2" s="102"/>
      <c r="U2" s="102"/>
      <c r="V2" s="102"/>
      <c r="W2" s="103"/>
    </row>
    <row r="3" spans="2:23" ht="18" customHeight="1">
      <c r="B3" s="395" t="s">
        <v>75</v>
      </c>
      <c r="C3" s="394"/>
      <c r="D3" s="394"/>
      <c r="E3" s="394"/>
      <c r="F3" s="394"/>
      <c r="G3" s="396"/>
      <c r="H3" s="395" t="s">
        <v>74</v>
      </c>
      <c r="I3" s="394"/>
      <c r="J3" s="394"/>
      <c r="K3" s="394"/>
      <c r="L3" s="394"/>
      <c r="M3" s="394"/>
      <c r="N3" s="394"/>
      <c r="O3" s="396"/>
      <c r="P3" s="397"/>
      <c r="Q3" s="398"/>
      <c r="R3" s="398"/>
      <c r="S3" s="398"/>
      <c r="T3" s="398"/>
      <c r="U3" s="398"/>
      <c r="V3" s="398"/>
      <c r="W3" s="399"/>
    </row>
    <row r="4" spans="2:23" ht="16.5" customHeight="1">
      <c r="B4" s="411" t="s">
        <v>78</v>
      </c>
      <c r="C4" s="412"/>
      <c r="D4" s="412"/>
      <c r="E4" s="412"/>
      <c r="F4" s="412"/>
      <c r="G4" s="412"/>
      <c r="H4" s="412"/>
      <c r="I4" s="412"/>
      <c r="J4" s="104"/>
      <c r="K4" s="104"/>
      <c r="L4" s="104"/>
      <c r="M4" s="104"/>
      <c r="N4" s="104"/>
      <c r="O4" s="104"/>
      <c r="P4" s="105"/>
      <c r="Q4" s="105"/>
      <c r="R4" s="105"/>
      <c r="S4" s="105"/>
      <c r="T4" s="105"/>
      <c r="U4" s="105"/>
      <c r="V4" s="105"/>
      <c r="W4" s="106"/>
    </row>
    <row r="5" spans="2:23" ht="13.5" customHeight="1">
      <c r="B5" s="107"/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110"/>
      <c r="R5" s="110"/>
      <c r="S5" s="110"/>
      <c r="T5" s="110"/>
      <c r="U5" s="110"/>
      <c r="V5" s="110"/>
      <c r="W5" s="110"/>
    </row>
    <row r="6" spans="2:23" ht="16.5" customHeight="1">
      <c r="B6" s="401" t="s">
        <v>158</v>
      </c>
      <c r="C6" s="402"/>
      <c r="D6" s="402"/>
      <c r="E6" s="402"/>
      <c r="F6" s="402"/>
      <c r="G6" s="402"/>
      <c r="H6" s="111"/>
      <c r="I6" s="111"/>
      <c r="J6" s="111"/>
      <c r="K6" s="111"/>
      <c r="L6" s="111"/>
      <c r="M6" s="111"/>
      <c r="N6" s="111"/>
      <c r="O6" s="111"/>
      <c r="P6" s="112"/>
      <c r="Q6" s="112"/>
      <c r="R6" s="112"/>
      <c r="S6" s="112"/>
      <c r="T6" s="112"/>
      <c r="U6" s="112"/>
      <c r="V6" s="112"/>
      <c r="W6" s="113"/>
    </row>
    <row r="7" spans="2:23" ht="16.5" customHeight="1">
      <c r="B7" s="403" t="s">
        <v>159</v>
      </c>
      <c r="C7" s="404"/>
      <c r="D7" s="404"/>
      <c r="E7" s="40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  <c r="Q7" s="115"/>
      <c r="R7" s="115"/>
      <c r="S7" s="115"/>
      <c r="T7" s="115"/>
      <c r="U7" s="115"/>
      <c r="V7" s="115"/>
      <c r="W7" s="116"/>
    </row>
    <row r="8" spans="2:7" ht="13.5">
      <c r="B8" s="67"/>
      <c r="C8" s="20"/>
      <c r="D8" s="68"/>
      <c r="E8" s="18"/>
      <c r="F8" s="18"/>
      <c r="G8" s="18"/>
    </row>
    <row r="9" spans="2:23" ht="21.75" customHeight="1">
      <c r="B9" s="405" t="s">
        <v>182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</row>
    <row r="10" spans="2:23" ht="18" customHeight="1">
      <c r="B10" s="416" t="s">
        <v>51</v>
      </c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</row>
    <row r="11" spans="2:21" ht="19.5" customHeight="1" thickBot="1">
      <c r="B11" s="70"/>
      <c r="C11" s="70"/>
      <c r="D11" s="70"/>
      <c r="E11" s="70"/>
      <c r="F11" s="70"/>
      <c r="G11" s="70"/>
      <c r="S11" s="415" t="s">
        <v>183</v>
      </c>
      <c r="T11" s="415"/>
      <c r="U11" s="415"/>
    </row>
    <row r="12" spans="2:23" ht="63" thickBot="1">
      <c r="B12" s="413" t="s">
        <v>67</v>
      </c>
      <c r="C12" s="136" t="s">
        <v>68</v>
      </c>
      <c r="D12" s="406" t="s">
        <v>69</v>
      </c>
      <c r="E12" s="137" t="s">
        <v>70</v>
      </c>
      <c r="F12" s="406" t="s">
        <v>69</v>
      </c>
      <c r="G12" s="137" t="s">
        <v>71</v>
      </c>
      <c r="H12" s="406" t="s">
        <v>69</v>
      </c>
      <c r="I12" s="137" t="s">
        <v>161</v>
      </c>
      <c r="J12" s="406" t="s">
        <v>69</v>
      </c>
      <c r="K12" s="137" t="s">
        <v>103</v>
      </c>
      <c r="L12" s="406" t="s">
        <v>69</v>
      </c>
      <c r="M12" s="137" t="s">
        <v>104</v>
      </c>
      <c r="N12" s="406" t="s">
        <v>69</v>
      </c>
      <c r="O12" s="137" t="s">
        <v>105</v>
      </c>
      <c r="P12" s="406" t="s">
        <v>69</v>
      </c>
      <c r="Q12" s="137" t="s">
        <v>106</v>
      </c>
      <c r="R12" s="406" t="s">
        <v>69</v>
      </c>
      <c r="S12" s="137" t="s">
        <v>72</v>
      </c>
      <c r="T12" s="406" t="s">
        <v>69</v>
      </c>
      <c r="U12" s="137" t="s">
        <v>162</v>
      </c>
      <c r="V12" s="406" t="s">
        <v>69</v>
      </c>
      <c r="W12" s="138" t="s">
        <v>107</v>
      </c>
    </row>
    <row r="13" spans="2:23" ht="18" customHeight="1" thickBot="1" thickTop="1">
      <c r="B13" s="414"/>
      <c r="C13" s="117">
        <v>1</v>
      </c>
      <c r="D13" s="407"/>
      <c r="E13" s="117">
        <v>2</v>
      </c>
      <c r="F13" s="407"/>
      <c r="G13" s="117">
        <v>3</v>
      </c>
      <c r="H13" s="407"/>
      <c r="I13" s="117">
        <v>4</v>
      </c>
      <c r="J13" s="407"/>
      <c r="K13" s="117">
        <v>5</v>
      </c>
      <c r="L13" s="407"/>
      <c r="M13" s="117">
        <v>6</v>
      </c>
      <c r="N13" s="407"/>
      <c r="O13" s="117">
        <v>7</v>
      </c>
      <c r="P13" s="407"/>
      <c r="Q13" s="117">
        <v>8</v>
      </c>
      <c r="R13" s="407"/>
      <c r="S13" s="117">
        <v>9</v>
      </c>
      <c r="T13" s="407"/>
      <c r="U13" s="117">
        <v>10</v>
      </c>
      <c r="V13" s="407"/>
      <c r="W13" s="139">
        <v>11</v>
      </c>
    </row>
    <row r="14" spans="2:23" ht="50.25" customHeight="1" thickTop="1">
      <c r="B14" s="140" t="s">
        <v>90</v>
      </c>
      <c r="C14" s="118" t="s">
        <v>99</v>
      </c>
      <c r="D14" s="119">
        <v>401</v>
      </c>
      <c r="E14" s="120"/>
      <c r="F14" s="119">
        <v>410</v>
      </c>
      <c r="G14" s="120"/>
      <c r="H14" s="119">
        <v>419</v>
      </c>
      <c r="I14" s="120"/>
      <c r="J14" s="119">
        <v>428</v>
      </c>
      <c r="K14" s="120"/>
      <c r="L14" s="119">
        <v>437</v>
      </c>
      <c r="M14" s="120"/>
      <c r="N14" s="119">
        <v>446</v>
      </c>
      <c r="O14" s="120"/>
      <c r="P14" s="119">
        <v>455</v>
      </c>
      <c r="Q14" s="120"/>
      <c r="R14" s="119">
        <v>464</v>
      </c>
      <c r="S14" s="120"/>
      <c r="T14" s="119">
        <v>473</v>
      </c>
      <c r="U14" s="120"/>
      <c r="V14" s="119">
        <v>482</v>
      </c>
      <c r="W14" s="141">
        <f>E14+G14+I14+K14+M14+O14+Q14-S14-U14</f>
        <v>0</v>
      </c>
    </row>
    <row r="15" spans="2:23" ht="92.25" customHeight="1">
      <c r="B15" s="142" t="s">
        <v>91</v>
      </c>
      <c r="C15" s="121" t="s">
        <v>66</v>
      </c>
      <c r="D15" s="122">
        <v>402</v>
      </c>
      <c r="E15" s="123"/>
      <c r="F15" s="122">
        <v>411</v>
      </c>
      <c r="G15" s="123"/>
      <c r="H15" s="122">
        <v>420</v>
      </c>
      <c r="I15" s="123"/>
      <c r="J15" s="122">
        <v>429</v>
      </c>
      <c r="K15" s="123"/>
      <c r="L15" s="122">
        <v>438</v>
      </c>
      <c r="M15" s="123"/>
      <c r="N15" s="122">
        <v>447</v>
      </c>
      <c r="O15" s="123"/>
      <c r="P15" s="122">
        <v>456</v>
      </c>
      <c r="Q15" s="123"/>
      <c r="R15" s="122">
        <v>465</v>
      </c>
      <c r="S15" s="123"/>
      <c r="T15" s="122">
        <v>474</v>
      </c>
      <c r="U15" s="123"/>
      <c r="V15" s="122">
        <v>483</v>
      </c>
      <c r="W15" s="141">
        <f aca="true" t="shared" si="0" ref="W15:W22">E15+G15+I15+K15+M15+O15+Q15-S15-U15</f>
        <v>0</v>
      </c>
    </row>
    <row r="16" spans="2:23" ht="64.5" customHeight="1">
      <c r="B16" s="143" t="s">
        <v>92</v>
      </c>
      <c r="C16" s="124" t="s">
        <v>100</v>
      </c>
      <c r="D16" s="125">
        <v>403</v>
      </c>
      <c r="E16" s="126">
        <f>E14+E15</f>
        <v>0</v>
      </c>
      <c r="F16" s="125">
        <v>412</v>
      </c>
      <c r="G16" s="126">
        <f>G14+G15</f>
        <v>0</v>
      </c>
      <c r="H16" s="125">
        <v>421</v>
      </c>
      <c r="I16" s="126">
        <f>I14+I15</f>
        <v>0</v>
      </c>
      <c r="J16" s="125">
        <v>430</v>
      </c>
      <c r="K16" s="126">
        <f>K14+K15</f>
        <v>0</v>
      </c>
      <c r="L16" s="125">
        <v>439</v>
      </c>
      <c r="M16" s="126">
        <f>M14+M15</f>
        <v>0</v>
      </c>
      <c r="N16" s="125">
        <v>448</v>
      </c>
      <c r="O16" s="126">
        <f>O14+O15</f>
        <v>0</v>
      </c>
      <c r="P16" s="125">
        <v>457</v>
      </c>
      <c r="Q16" s="126">
        <f>Q14+Q15</f>
        <v>0</v>
      </c>
      <c r="R16" s="125">
        <v>466</v>
      </c>
      <c r="S16" s="126">
        <f>S14+S15</f>
        <v>0</v>
      </c>
      <c r="T16" s="125">
        <v>475</v>
      </c>
      <c r="U16" s="126">
        <f>U14+U15</f>
        <v>0</v>
      </c>
      <c r="V16" s="125">
        <v>484</v>
      </c>
      <c r="W16" s="141">
        <f t="shared" si="0"/>
        <v>0</v>
      </c>
    </row>
    <row r="17" spans="2:23" ht="42.75" customHeight="1">
      <c r="B17" s="142" t="s">
        <v>93</v>
      </c>
      <c r="C17" s="121" t="s">
        <v>101</v>
      </c>
      <c r="D17" s="122">
        <v>404</v>
      </c>
      <c r="E17" s="123"/>
      <c r="F17" s="122">
        <v>413</v>
      </c>
      <c r="G17" s="123"/>
      <c r="H17" s="122">
        <v>422</v>
      </c>
      <c r="I17" s="123"/>
      <c r="J17" s="122">
        <v>431</v>
      </c>
      <c r="K17" s="123"/>
      <c r="L17" s="122">
        <v>440</v>
      </c>
      <c r="M17" s="123"/>
      <c r="N17" s="122">
        <v>449</v>
      </c>
      <c r="O17" s="123"/>
      <c r="P17" s="122">
        <v>458</v>
      </c>
      <c r="Q17" s="123"/>
      <c r="R17" s="122">
        <v>467</v>
      </c>
      <c r="S17" s="123"/>
      <c r="T17" s="122">
        <v>476</v>
      </c>
      <c r="U17" s="123"/>
      <c r="V17" s="122">
        <v>485</v>
      </c>
      <c r="W17" s="141">
        <f t="shared" si="0"/>
        <v>0</v>
      </c>
    </row>
    <row r="18" spans="2:23" ht="66" customHeight="1">
      <c r="B18" s="143" t="s">
        <v>94</v>
      </c>
      <c r="C18" s="124" t="s">
        <v>108</v>
      </c>
      <c r="D18" s="125">
        <v>405</v>
      </c>
      <c r="E18" s="126">
        <f>E16+E17</f>
        <v>0</v>
      </c>
      <c r="F18" s="125">
        <v>414</v>
      </c>
      <c r="G18" s="126">
        <f>G16+G17</f>
        <v>0</v>
      </c>
      <c r="H18" s="125">
        <v>423</v>
      </c>
      <c r="I18" s="126">
        <f>I16+I17</f>
        <v>0</v>
      </c>
      <c r="J18" s="125">
        <v>432</v>
      </c>
      <c r="K18" s="126">
        <f>K16+K17</f>
        <v>0</v>
      </c>
      <c r="L18" s="125">
        <v>441</v>
      </c>
      <c r="M18" s="126">
        <f>M16+M17</f>
        <v>0</v>
      </c>
      <c r="N18" s="125">
        <v>450</v>
      </c>
      <c r="O18" s="126">
        <f>O16+O17</f>
        <v>0</v>
      </c>
      <c r="P18" s="125">
        <v>459</v>
      </c>
      <c r="Q18" s="126">
        <f>Q16+Q17</f>
        <v>0</v>
      </c>
      <c r="R18" s="125">
        <v>468</v>
      </c>
      <c r="S18" s="126">
        <f>S16+S17</f>
        <v>0</v>
      </c>
      <c r="T18" s="125">
        <v>477</v>
      </c>
      <c r="U18" s="126">
        <f>U16+U17</f>
        <v>0</v>
      </c>
      <c r="V18" s="125">
        <v>486</v>
      </c>
      <c r="W18" s="141">
        <f t="shared" si="0"/>
        <v>0</v>
      </c>
    </row>
    <row r="19" spans="2:23" ht="94.5" customHeight="1">
      <c r="B19" s="142" t="s">
        <v>95</v>
      </c>
      <c r="C19" s="121" t="s">
        <v>66</v>
      </c>
      <c r="D19" s="122">
        <v>406</v>
      </c>
      <c r="E19" s="123"/>
      <c r="F19" s="122">
        <v>415</v>
      </c>
      <c r="G19" s="123"/>
      <c r="H19" s="122">
        <v>424</v>
      </c>
      <c r="I19" s="123"/>
      <c r="J19" s="122">
        <v>433</v>
      </c>
      <c r="K19" s="123"/>
      <c r="L19" s="122">
        <v>442</v>
      </c>
      <c r="M19" s="123"/>
      <c r="N19" s="122">
        <v>451</v>
      </c>
      <c r="O19" s="123"/>
      <c r="P19" s="122">
        <v>460</v>
      </c>
      <c r="Q19" s="123"/>
      <c r="R19" s="122">
        <v>469</v>
      </c>
      <c r="S19" s="123"/>
      <c r="T19" s="122">
        <v>478</v>
      </c>
      <c r="U19" s="123"/>
      <c r="V19" s="122">
        <v>487</v>
      </c>
      <c r="W19" s="141">
        <f t="shared" si="0"/>
        <v>0</v>
      </c>
    </row>
    <row r="20" spans="2:23" ht="67.5" customHeight="1">
      <c r="B20" s="143" t="s">
        <v>96</v>
      </c>
      <c r="C20" s="124" t="s">
        <v>163</v>
      </c>
      <c r="D20" s="125">
        <v>407</v>
      </c>
      <c r="E20" s="126">
        <f>E18+E19</f>
        <v>0</v>
      </c>
      <c r="F20" s="125">
        <v>416</v>
      </c>
      <c r="G20" s="126">
        <f>G18+G19</f>
        <v>0</v>
      </c>
      <c r="H20" s="125">
        <v>425</v>
      </c>
      <c r="I20" s="126">
        <f>I18+I19</f>
        <v>0</v>
      </c>
      <c r="J20" s="125">
        <v>434</v>
      </c>
      <c r="K20" s="126">
        <f>K18+K19</f>
        <v>0</v>
      </c>
      <c r="L20" s="125">
        <v>443</v>
      </c>
      <c r="M20" s="126">
        <f>M18+M19</f>
        <v>0</v>
      </c>
      <c r="N20" s="125">
        <v>452</v>
      </c>
      <c r="O20" s="126">
        <f>O18+O19</f>
        <v>0</v>
      </c>
      <c r="P20" s="125">
        <v>461</v>
      </c>
      <c r="Q20" s="126">
        <f>Q18+Q19</f>
        <v>0</v>
      </c>
      <c r="R20" s="125">
        <v>470</v>
      </c>
      <c r="S20" s="126">
        <f>S18+S19</f>
        <v>0</v>
      </c>
      <c r="T20" s="125">
        <v>479</v>
      </c>
      <c r="U20" s="126">
        <f>U18+U19</f>
        <v>0</v>
      </c>
      <c r="V20" s="125">
        <v>488</v>
      </c>
      <c r="W20" s="141">
        <f t="shared" si="0"/>
        <v>0</v>
      </c>
    </row>
    <row r="21" spans="2:23" ht="42" customHeight="1">
      <c r="B21" s="142" t="s">
        <v>97</v>
      </c>
      <c r="C21" s="121" t="s">
        <v>101</v>
      </c>
      <c r="D21" s="122">
        <v>408</v>
      </c>
      <c r="E21" s="123"/>
      <c r="F21" s="122">
        <v>417</v>
      </c>
      <c r="G21" s="123"/>
      <c r="H21" s="122">
        <v>426</v>
      </c>
      <c r="I21" s="123"/>
      <c r="J21" s="122">
        <v>435</v>
      </c>
      <c r="K21" s="123"/>
      <c r="L21" s="122">
        <v>444</v>
      </c>
      <c r="M21" s="123"/>
      <c r="N21" s="122">
        <v>453</v>
      </c>
      <c r="O21" s="123"/>
      <c r="P21" s="122">
        <v>462</v>
      </c>
      <c r="Q21" s="123"/>
      <c r="R21" s="122">
        <v>471</v>
      </c>
      <c r="S21" s="123"/>
      <c r="T21" s="122">
        <v>480</v>
      </c>
      <c r="U21" s="123"/>
      <c r="V21" s="122">
        <v>489</v>
      </c>
      <c r="W21" s="141">
        <f t="shared" si="0"/>
        <v>0</v>
      </c>
    </row>
    <row r="22" spans="2:23" ht="53.25" customHeight="1" thickBot="1">
      <c r="B22" s="144" t="s">
        <v>98</v>
      </c>
      <c r="C22" s="145" t="s">
        <v>102</v>
      </c>
      <c r="D22" s="146">
        <v>409</v>
      </c>
      <c r="E22" s="147">
        <f>E20+E21</f>
        <v>0</v>
      </c>
      <c r="F22" s="146">
        <v>418</v>
      </c>
      <c r="G22" s="147">
        <f>G20+G21</f>
        <v>0</v>
      </c>
      <c r="H22" s="146">
        <v>427</v>
      </c>
      <c r="I22" s="147">
        <f>I20+I21</f>
        <v>0</v>
      </c>
      <c r="J22" s="146">
        <v>436</v>
      </c>
      <c r="K22" s="147">
        <f>K20+K21</f>
        <v>0</v>
      </c>
      <c r="L22" s="146">
        <v>445</v>
      </c>
      <c r="M22" s="147">
        <f>M20+M21</f>
        <v>0</v>
      </c>
      <c r="N22" s="146">
        <v>454</v>
      </c>
      <c r="O22" s="147">
        <f>O20+O21</f>
        <v>0</v>
      </c>
      <c r="P22" s="146">
        <v>463</v>
      </c>
      <c r="Q22" s="147">
        <f>Q20+Q21</f>
        <v>0</v>
      </c>
      <c r="R22" s="146">
        <v>472</v>
      </c>
      <c r="S22" s="147">
        <f>S20+S21</f>
        <v>0</v>
      </c>
      <c r="T22" s="146">
        <v>481</v>
      </c>
      <c r="U22" s="147">
        <f>U20+U21</f>
        <v>0</v>
      </c>
      <c r="V22" s="146">
        <v>490</v>
      </c>
      <c r="W22" s="148">
        <f t="shared" si="0"/>
        <v>0</v>
      </c>
    </row>
    <row r="24" spans="2:23" ht="19.5" customHeight="1">
      <c r="B24" s="410" t="s">
        <v>539</v>
      </c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</row>
    <row r="25" spans="2:23" ht="15">
      <c r="B25" s="127"/>
      <c r="C25" s="128"/>
      <c r="D25" s="129"/>
      <c r="E25" s="419"/>
      <c r="F25" s="419"/>
      <c r="G25" s="419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</row>
    <row r="26" spans="2:23" ht="17.25" customHeight="1">
      <c r="B26" s="408" t="s">
        <v>81</v>
      </c>
      <c r="C26" s="409"/>
      <c r="D26" s="128"/>
      <c r="E26" s="131"/>
      <c r="F26" s="131"/>
      <c r="G26" s="131"/>
      <c r="H26" s="131"/>
      <c r="I26" s="417" t="s">
        <v>179</v>
      </c>
      <c r="J26" s="417"/>
      <c r="K26" s="417"/>
      <c r="L26" s="417"/>
      <c r="M26" s="417"/>
      <c r="N26" s="131"/>
      <c r="O26" s="131"/>
      <c r="P26" s="130"/>
      <c r="Q26" s="130"/>
      <c r="R26" s="418" t="s">
        <v>181</v>
      </c>
      <c r="S26" s="418"/>
      <c r="T26" s="418"/>
      <c r="U26" s="130"/>
      <c r="V26" s="130"/>
      <c r="W26" s="130"/>
    </row>
    <row r="27" spans="2:23" ht="20.25" customHeight="1">
      <c r="B27" s="132"/>
      <c r="C27" s="133"/>
      <c r="D27" s="128"/>
      <c r="E27" s="131"/>
      <c r="F27" s="131"/>
      <c r="G27" s="131"/>
      <c r="H27" s="131"/>
      <c r="I27" s="417" t="s">
        <v>178</v>
      </c>
      <c r="J27" s="417"/>
      <c r="K27" s="417"/>
      <c r="L27" s="417"/>
      <c r="M27" s="417"/>
      <c r="N27" s="131"/>
      <c r="O27" s="131"/>
      <c r="P27" s="130"/>
      <c r="Q27" s="130"/>
      <c r="R27" s="130"/>
      <c r="S27" s="130"/>
      <c r="T27" s="130"/>
      <c r="U27" s="130"/>
      <c r="V27" s="130"/>
      <c r="W27" s="130"/>
    </row>
    <row r="28" spans="2:23" ht="15" customHeight="1">
      <c r="B28" s="408" t="s">
        <v>180</v>
      </c>
      <c r="C28" s="409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</row>
    <row r="29" spans="2:23" ht="15">
      <c r="B29" s="130"/>
      <c r="C29" s="130"/>
      <c r="D29" s="130"/>
      <c r="E29" s="130"/>
      <c r="F29" s="130"/>
      <c r="G29" s="130"/>
      <c r="H29" s="130"/>
      <c r="I29" s="134"/>
      <c r="J29" s="135"/>
      <c r="K29" s="135"/>
      <c r="L29" s="135"/>
      <c r="M29" s="135"/>
      <c r="N29" s="130"/>
      <c r="O29" s="130"/>
      <c r="P29" s="130"/>
      <c r="Q29" s="130"/>
      <c r="R29" s="400"/>
      <c r="S29" s="400"/>
      <c r="T29" s="400"/>
      <c r="U29" s="130"/>
      <c r="V29" s="130"/>
      <c r="W29" s="130"/>
    </row>
    <row r="30" spans="2:23" ht="15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</row>
    <row r="31" spans="2:23" ht="15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</row>
  </sheetData>
  <sheetProtection/>
  <mergeCells count="29">
    <mergeCell ref="I27:M27"/>
    <mergeCell ref="R26:T26"/>
    <mergeCell ref="T12:T13"/>
    <mergeCell ref="V12:V13"/>
    <mergeCell ref="E25:G25"/>
    <mergeCell ref="F12:F13"/>
    <mergeCell ref="H12:H13"/>
    <mergeCell ref="N12:N13"/>
    <mergeCell ref="P12:P13"/>
    <mergeCell ref="B28:C28"/>
    <mergeCell ref="B26:C26"/>
    <mergeCell ref="B24:W24"/>
    <mergeCell ref="B4:I4"/>
    <mergeCell ref="B12:B13"/>
    <mergeCell ref="D12:D13"/>
    <mergeCell ref="R12:R13"/>
    <mergeCell ref="S11:U11"/>
    <mergeCell ref="B10:W10"/>
    <mergeCell ref="I26:M26"/>
    <mergeCell ref="B2:G2"/>
    <mergeCell ref="B3:G3"/>
    <mergeCell ref="H3:O3"/>
    <mergeCell ref="P3:W3"/>
    <mergeCell ref="R29:T29"/>
    <mergeCell ref="B6:G6"/>
    <mergeCell ref="B7:E7"/>
    <mergeCell ref="B9:W9"/>
    <mergeCell ref="J12:J13"/>
    <mergeCell ref="L12:L13"/>
  </mergeCells>
  <printOptions/>
  <pageMargins left="0.5905511811023623" right="0.15748031496062992" top="0.3937007874015748" bottom="0.3937007874015748" header="0.5118110236220472" footer="0.31496062992125984"/>
  <pageSetup horizontalDpi="1200" verticalDpi="12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B1:AA10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149" customWidth="1"/>
    <col min="2" max="12" width="3.421875" style="149" customWidth="1"/>
    <col min="13" max="13" width="5.7109375" style="149" customWidth="1"/>
    <col min="14" max="17" width="3.421875" style="149" customWidth="1"/>
    <col min="18" max="18" width="4.00390625" style="149" customWidth="1"/>
    <col min="19" max="19" width="3.140625" style="149" customWidth="1"/>
    <col min="20" max="27" width="3.421875" style="149" customWidth="1"/>
    <col min="28" max="16384" width="9.140625" style="149" customWidth="1"/>
  </cols>
  <sheetData>
    <row r="1" spans="23:26" ht="15">
      <c r="W1" s="420" t="s">
        <v>184</v>
      </c>
      <c r="X1" s="420"/>
      <c r="Y1" s="420"/>
      <c r="Z1" s="420"/>
    </row>
    <row r="2" spans="12:26" ht="15">
      <c r="L2" s="421"/>
      <c r="M2" s="421"/>
      <c r="N2" s="421"/>
      <c r="O2" s="421"/>
      <c r="W2" s="150"/>
      <c r="X2" s="150"/>
      <c r="Y2" s="150"/>
      <c r="Z2" s="150"/>
    </row>
    <row r="3" spans="12:26" ht="15">
      <c r="L3" s="421"/>
      <c r="M3" s="421"/>
      <c r="N3" s="421"/>
      <c r="O3" s="421"/>
      <c r="W3" s="150"/>
      <c r="X3" s="150"/>
      <c r="Y3" s="150"/>
      <c r="Z3" s="150"/>
    </row>
    <row r="4" spans="12:15" ht="13.5">
      <c r="L4" s="421"/>
      <c r="M4" s="421"/>
      <c r="N4" s="421"/>
      <c r="O4" s="421"/>
    </row>
    <row r="5" spans="12:15" ht="13.5">
      <c r="L5" s="422"/>
      <c r="M5" s="422"/>
      <c r="N5" s="422"/>
      <c r="O5" s="422"/>
    </row>
    <row r="6" spans="12:15" ht="8.25" customHeight="1">
      <c r="L6" s="151"/>
      <c r="M6" s="151"/>
      <c r="N6" s="151"/>
      <c r="O6" s="151"/>
    </row>
    <row r="7" spans="2:27" ht="18">
      <c r="B7" s="423" t="s">
        <v>185</v>
      </c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152"/>
    </row>
    <row r="8" spans="2:27" ht="18.75" customHeight="1">
      <c r="B8" s="424" t="s">
        <v>584</v>
      </c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153"/>
    </row>
    <row r="9" spans="2:27" ht="21.75" customHeight="1"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5"/>
    </row>
    <row r="10" spans="2:27" ht="15" customHeight="1">
      <c r="B10" s="425" t="s">
        <v>185</v>
      </c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</row>
    <row r="11" spans="2:27" ht="15" customHeight="1">
      <c r="B11" s="426" t="s">
        <v>186</v>
      </c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8"/>
    </row>
    <row r="12" spans="2:27" ht="13.5" customHeight="1">
      <c r="B12" s="156"/>
      <c r="C12" s="156"/>
      <c r="D12" s="156"/>
      <c r="E12" s="156"/>
      <c r="F12" s="156"/>
      <c r="G12" s="156"/>
      <c r="H12" s="156"/>
      <c r="I12" s="156"/>
      <c r="J12" s="157"/>
      <c r="K12" s="156"/>
      <c r="L12" s="156"/>
      <c r="M12" s="156"/>
      <c r="N12" s="429"/>
      <c r="O12" s="158"/>
      <c r="P12" s="159"/>
      <c r="Q12" s="158"/>
      <c r="R12" s="158"/>
      <c r="S12" s="429"/>
      <c r="T12" s="156"/>
      <c r="U12" s="156"/>
      <c r="V12" s="156"/>
      <c r="W12" s="156"/>
      <c r="X12" s="156"/>
      <c r="Y12" s="156"/>
      <c r="Z12" s="156"/>
      <c r="AA12" s="156"/>
    </row>
    <row r="13" spans="2:27" ht="13.5" customHeight="1">
      <c r="B13" s="426" t="s">
        <v>75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8"/>
      <c r="N13" s="430"/>
      <c r="O13" s="431" t="s">
        <v>187</v>
      </c>
      <c r="P13" s="432"/>
      <c r="Q13" s="432"/>
      <c r="R13" s="433"/>
      <c r="S13" s="430"/>
      <c r="T13" s="426" t="s">
        <v>188</v>
      </c>
      <c r="U13" s="427"/>
      <c r="V13" s="427"/>
      <c r="W13" s="427"/>
      <c r="X13" s="427"/>
      <c r="Y13" s="427"/>
      <c r="Z13" s="427"/>
      <c r="AA13" s="428"/>
    </row>
    <row r="14" spans="2:27" ht="13.5" customHeight="1">
      <c r="B14" s="434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6"/>
    </row>
    <row r="15" spans="2:27" ht="13.5" customHeight="1">
      <c r="B15" s="426" t="s">
        <v>189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8"/>
    </row>
    <row r="16" spans="2:27" ht="15" customHeight="1"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</row>
    <row r="17" spans="2:27" ht="16.5" customHeight="1">
      <c r="B17" s="431" t="s">
        <v>190</v>
      </c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3"/>
      <c r="AA17" s="155"/>
    </row>
    <row r="18" spans="2:27" ht="15" customHeight="1">
      <c r="B18" s="437" t="s">
        <v>159</v>
      </c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9"/>
      <c r="AA18" s="155"/>
    </row>
    <row r="19" spans="2:27" ht="15" customHeight="1">
      <c r="B19" s="437" t="s">
        <v>191</v>
      </c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9"/>
      <c r="AA19" s="155"/>
    </row>
    <row r="20" spans="2:27" ht="15" customHeight="1">
      <c r="B20" s="437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9"/>
      <c r="AA20" s="155"/>
    </row>
    <row r="21" spans="2:27" ht="15" customHeight="1">
      <c r="B21" s="440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2"/>
      <c r="AA21" s="155"/>
    </row>
    <row r="22" spans="2:27" ht="24" customHeight="1"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55"/>
    </row>
    <row r="23" spans="2:27" ht="17.25" customHeight="1">
      <c r="B23" s="160"/>
      <c r="C23" s="160"/>
      <c r="D23" s="161"/>
      <c r="E23" s="162" t="s">
        <v>192</v>
      </c>
      <c r="F23" s="161"/>
      <c r="G23" s="443" t="s">
        <v>193</v>
      </c>
      <c r="H23" s="444"/>
      <c r="I23" s="161"/>
      <c r="J23" s="162" t="s">
        <v>194</v>
      </c>
      <c r="K23" s="161"/>
      <c r="L23" s="162" t="s">
        <v>195</v>
      </c>
      <c r="M23" s="161"/>
      <c r="N23" s="443" t="s">
        <v>196</v>
      </c>
      <c r="O23" s="444"/>
      <c r="P23" s="161"/>
      <c r="Q23" s="437" t="s">
        <v>197</v>
      </c>
      <c r="R23" s="438"/>
      <c r="S23" s="438"/>
      <c r="T23" s="161"/>
      <c r="U23" s="438" t="s">
        <v>198</v>
      </c>
      <c r="V23" s="438"/>
      <c r="W23" s="438"/>
      <c r="X23" s="163"/>
      <c r="Y23" s="163"/>
      <c r="Z23" s="160"/>
      <c r="AA23" s="155"/>
    </row>
    <row r="24" spans="2:27" ht="17.25" customHeight="1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55"/>
    </row>
    <row r="25" spans="2:27" ht="18.75" customHeight="1">
      <c r="B25" s="161"/>
      <c r="C25" s="445" t="s">
        <v>199</v>
      </c>
      <c r="D25" s="446"/>
      <c r="E25" s="446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55"/>
    </row>
    <row r="26" spans="2:27" ht="7.5" customHeight="1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55"/>
    </row>
    <row r="27" spans="2:27" ht="18.75" customHeight="1">
      <c r="B27" s="161"/>
      <c r="C27" s="445" t="s">
        <v>200</v>
      </c>
      <c r="D27" s="446"/>
      <c r="E27" s="446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55"/>
    </row>
    <row r="28" spans="2:27" ht="7.5" customHeight="1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55"/>
    </row>
    <row r="29" spans="2:27" ht="18.75" customHeight="1">
      <c r="B29" s="161"/>
      <c r="C29" s="445" t="s">
        <v>201</v>
      </c>
      <c r="D29" s="446"/>
      <c r="E29" s="446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55"/>
    </row>
    <row r="30" spans="2:27" ht="17.25" customHeight="1" thickBot="1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55"/>
    </row>
    <row r="31" spans="2:27" ht="14.25">
      <c r="B31" s="447" t="s">
        <v>202</v>
      </c>
      <c r="C31" s="448"/>
      <c r="D31" s="448"/>
      <c r="E31" s="451" t="s">
        <v>0</v>
      </c>
      <c r="F31" s="452"/>
      <c r="G31" s="452"/>
      <c r="H31" s="452"/>
      <c r="I31" s="452"/>
      <c r="J31" s="452"/>
      <c r="K31" s="452"/>
      <c r="L31" s="452"/>
      <c r="M31" s="452"/>
      <c r="N31" s="454" t="s">
        <v>203</v>
      </c>
      <c r="O31" s="455"/>
      <c r="P31" s="454" t="s">
        <v>204</v>
      </c>
      <c r="Q31" s="455"/>
      <c r="R31" s="455"/>
      <c r="S31" s="457" t="s">
        <v>15</v>
      </c>
      <c r="T31" s="457"/>
      <c r="U31" s="457"/>
      <c r="V31" s="457"/>
      <c r="W31" s="457"/>
      <c r="X31" s="457"/>
      <c r="Y31" s="457"/>
      <c r="Z31" s="457"/>
      <c r="AA31" s="458"/>
    </row>
    <row r="32" spans="2:27" ht="33.75" customHeight="1">
      <c r="B32" s="449"/>
      <c r="C32" s="450"/>
      <c r="D32" s="450"/>
      <c r="E32" s="453"/>
      <c r="F32" s="453"/>
      <c r="G32" s="453"/>
      <c r="H32" s="453"/>
      <c r="I32" s="453"/>
      <c r="J32" s="453"/>
      <c r="K32" s="453"/>
      <c r="L32" s="453"/>
      <c r="M32" s="453"/>
      <c r="N32" s="456"/>
      <c r="O32" s="456"/>
      <c r="P32" s="456"/>
      <c r="Q32" s="456"/>
      <c r="R32" s="456"/>
      <c r="S32" s="459" t="s">
        <v>205</v>
      </c>
      <c r="T32" s="459"/>
      <c r="U32" s="459"/>
      <c r="V32" s="459"/>
      <c r="W32" s="459" t="s">
        <v>206</v>
      </c>
      <c r="X32" s="459"/>
      <c r="Y32" s="459"/>
      <c r="Z32" s="459"/>
      <c r="AA32" s="460"/>
    </row>
    <row r="33" spans="2:27" ht="13.5">
      <c r="B33" s="461">
        <v>1</v>
      </c>
      <c r="C33" s="462"/>
      <c r="D33" s="462"/>
      <c r="E33" s="462">
        <v>2</v>
      </c>
      <c r="F33" s="462"/>
      <c r="G33" s="462"/>
      <c r="H33" s="462"/>
      <c r="I33" s="462"/>
      <c r="J33" s="462"/>
      <c r="K33" s="462"/>
      <c r="L33" s="462"/>
      <c r="M33" s="462"/>
      <c r="N33" s="462">
        <v>3</v>
      </c>
      <c r="O33" s="462"/>
      <c r="P33" s="462">
        <v>4</v>
      </c>
      <c r="Q33" s="462"/>
      <c r="R33" s="462"/>
      <c r="S33" s="462">
        <v>5</v>
      </c>
      <c r="T33" s="462"/>
      <c r="U33" s="462"/>
      <c r="V33" s="462"/>
      <c r="W33" s="462">
        <v>6</v>
      </c>
      <c r="X33" s="462"/>
      <c r="Y33" s="462"/>
      <c r="Z33" s="462"/>
      <c r="AA33" s="463"/>
    </row>
    <row r="34" spans="2:27" ht="36.75" customHeight="1">
      <c r="B34" s="464"/>
      <c r="C34" s="465"/>
      <c r="D34" s="466"/>
      <c r="E34" s="467" t="s">
        <v>582</v>
      </c>
      <c r="F34" s="468"/>
      <c r="G34" s="468"/>
      <c r="H34" s="468"/>
      <c r="I34" s="468"/>
      <c r="J34" s="468"/>
      <c r="K34" s="468"/>
      <c r="L34" s="468"/>
      <c r="M34" s="469"/>
      <c r="N34" s="470" t="s">
        <v>109</v>
      </c>
      <c r="O34" s="471"/>
      <c r="P34" s="472"/>
      <c r="Q34" s="472"/>
      <c r="R34" s="472"/>
      <c r="S34" s="473"/>
      <c r="T34" s="473"/>
      <c r="U34" s="473"/>
      <c r="V34" s="473"/>
      <c r="W34" s="473"/>
      <c r="X34" s="473"/>
      <c r="Y34" s="473"/>
      <c r="Z34" s="473"/>
      <c r="AA34" s="474"/>
    </row>
    <row r="35" spans="2:27" ht="16.5" customHeight="1">
      <c r="B35" s="464" t="s">
        <v>132</v>
      </c>
      <c r="C35" s="465"/>
      <c r="D35" s="466"/>
      <c r="E35" s="475" t="s">
        <v>145</v>
      </c>
      <c r="F35" s="475"/>
      <c r="G35" s="475"/>
      <c r="H35" s="475"/>
      <c r="I35" s="475"/>
      <c r="J35" s="475"/>
      <c r="K35" s="475"/>
      <c r="L35" s="475"/>
      <c r="M35" s="475"/>
      <c r="N35" s="470" t="s">
        <v>110</v>
      </c>
      <c r="O35" s="471"/>
      <c r="P35" s="472"/>
      <c r="Q35" s="472"/>
      <c r="R35" s="472"/>
      <c r="S35" s="473"/>
      <c r="T35" s="473"/>
      <c r="U35" s="473"/>
      <c r="V35" s="473"/>
      <c r="W35" s="473"/>
      <c r="X35" s="473"/>
      <c r="Y35" s="473"/>
      <c r="Z35" s="473"/>
      <c r="AA35" s="474"/>
    </row>
    <row r="36" spans="2:27" ht="24.75" customHeight="1">
      <c r="B36" s="464" t="s">
        <v>133</v>
      </c>
      <c r="C36" s="465"/>
      <c r="D36" s="466"/>
      <c r="E36" s="467" t="s">
        <v>207</v>
      </c>
      <c r="F36" s="468"/>
      <c r="G36" s="468"/>
      <c r="H36" s="468"/>
      <c r="I36" s="468"/>
      <c r="J36" s="468"/>
      <c r="K36" s="468"/>
      <c r="L36" s="468"/>
      <c r="M36" s="469"/>
      <c r="N36" s="470" t="s">
        <v>111</v>
      </c>
      <c r="O36" s="471"/>
      <c r="P36" s="472"/>
      <c r="Q36" s="472"/>
      <c r="R36" s="472"/>
      <c r="S36" s="473"/>
      <c r="T36" s="473"/>
      <c r="U36" s="473"/>
      <c r="V36" s="473"/>
      <c r="W36" s="473"/>
      <c r="X36" s="473"/>
      <c r="Y36" s="473"/>
      <c r="Z36" s="473"/>
      <c r="AA36" s="474"/>
    </row>
    <row r="37" spans="2:27" ht="16.5" customHeight="1">
      <c r="B37" s="464" t="s">
        <v>18</v>
      </c>
      <c r="C37" s="465"/>
      <c r="D37" s="466"/>
      <c r="E37" s="475" t="s">
        <v>146</v>
      </c>
      <c r="F37" s="475"/>
      <c r="G37" s="475"/>
      <c r="H37" s="475"/>
      <c r="I37" s="475"/>
      <c r="J37" s="475"/>
      <c r="K37" s="475"/>
      <c r="L37" s="475"/>
      <c r="M37" s="475"/>
      <c r="N37" s="470" t="s">
        <v>112</v>
      </c>
      <c r="O37" s="471"/>
      <c r="P37" s="472"/>
      <c r="Q37" s="472"/>
      <c r="R37" s="472"/>
      <c r="S37" s="473"/>
      <c r="T37" s="473"/>
      <c r="U37" s="473"/>
      <c r="V37" s="473"/>
      <c r="W37" s="473"/>
      <c r="X37" s="473"/>
      <c r="Y37" s="473"/>
      <c r="Z37" s="473"/>
      <c r="AA37" s="474"/>
    </row>
    <row r="38" spans="2:27" ht="24.75" customHeight="1">
      <c r="B38" s="464" t="s">
        <v>134</v>
      </c>
      <c r="C38" s="465"/>
      <c r="D38" s="466"/>
      <c r="E38" s="467" t="s">
        <v>208</v>
      </c>
      <c r="F38" s="468"/>
      <c r="G38" s="468"/>
      <c r="H38" s="468"/>
      <c r="I38" s="468"/>
      <c r="J38" s="468"/>
      <c r="K38" s="468"/>
      <c r="L38" s="468"/>
      <c r="M38" s="469"/>
      <c r="N38" s="470" t="s">
        <v>113</v>
      </c>
      <c r="O38" s="471"/>
      <c r="P38" s="472"/>
      <c r="Q38" s="472"/>
      <c r="R38" s="472"/>
      <c r="S38" s="473"/>
      <c r="T38" s="473"/>
      <c r="U38" s="473"/>
      <c r="V38" s="473"/>
      <c r="W38" s="473"/>
      <c r="X38" s="473"/>
      <c r="Y38" s="473"/>
      <c r="Z38" s="473"/>
      <c r="AA38" s="474"/>
    </row>
    <row r="39" spans="2:27" ht="16.5" customHeight="1">
      <c r="B39" s="476" t="s">
        <v>135</v>
      </c>
      <c r="C39" s="477"/>
      <c r="D39" s="477"/>
      <c r="E39" s="475" t="s">
        <v>147</v>
      </c>
      <c r="F39" s="475"/>
      <c r="G39" s="475"/>
      <c r="H39" s="475"/>
      <c r="I39" s="475"/>
      <c r="J39" s="475"/>
      <c r="K39" s="475"/>
      <c r="L39" s="475"/>
      <c r="M39" s="475"/>
      <c r="N39" s="470" t="s">
        <v>114</v>
      </c>
      <c r="O39" s="471"/>
      <c r="P39" s="472"/>
      <c r="Q39" s="472"/>
      <c r="R39" s="472"/>
      <c r="S39" s="473"/>
      <c r="T39" s="473"/>
      <c r="U39" s="473"/>
      <c r="V39" s="473"/>
      <c r="W39" s="473"/>
      <c r="X39" s="473"/>
      <c r="Y39" s="473"/>
      <c r="Z39" s="473"/>
      <c r="AA39" s="474"/>
    </row>
    <row r="40" spans="2:27" ht="16.5" customHeight="1">
      <c r="B40" s="476" t="s">
        <v>136</v>
      </c>
      <c r="C40" s="477"/>
      <c r="D40" s="477"/>
      <c r="E40" s="475" t="s">
        <v>148</v>
      </c>
      <c r="F40" s="475"/>
      <c r="G40" s="475"/>
      <c r="H40" s="475"/>
      <c r="I40" s="475"/>
      <c r="J40" s="475"/>
      <c r="K40" s="475"/>
      <c r="L40" s="475"/>
      <c r="M40" s="475"/>
      <c r="N40" s="470" t="s">
        <v>115</v>
      </c>
      <c r="O40" s="471"/>
      <c r="P40" s="472"/>
      <c r="Q40" s="472"/>
      <c r="R40" s="472"/>
      <c r="S40" s="473"/>
      <c r="T40" s="473"/>
      <c r="U40" s="473"/>
      <c r="V40" s="473"/>
      <c r="W40" s="473"/>
      <c r="X40" s="473"/>
      <c r="Y40" s="473"/>
      <c r="Z40" s="473"/>
      <c r="AA40" s="474"/>
    </row>
    <row r="41" spans="2:27" ht="16.5" customHeight="1">
      <c r="B41" s="478" t="s">
        <v>137</v>
      </c>
      <c r="C41" s="479"/>
      <c r="D41" s="479"/>
      <c r="E41" s="480" t="s">
        <v>149</v>
      </c>
      <c r="F41" s="480"/>
      <c r="G41" s="480"/>
      <c r="H41" s="480"/>
      <c r="I41" s="480"/>
      <c r="J41" s="480"/>
      <c r="K41" s="480"/>
      <c r="L41" s="480"/>
      <c r="M41" s="480"/>
      <c r="N41" s="481" t="s">
        <v>116</v>
      </c>
      <c r="O41" s="482"/>
      <c r="P41" s="483"/>
      <c r="Q41" s="483"/>
      <c r="R41" s="483"/>
      <c r="S41" s="484"/>
      <c r="T41" s="484"/>
      <c r="U41" s="484"/>
      <c r="V41" s="484"/>
      <c r="W41" s="484"/>
      <c r="X41" s="484"/>
      <c r="Y41" s="484"/>
      <c r="Z41" s="484"/>
      <c r="AA41" s="485"/>
    </row>
    <row r="42" spans="2:27" ht="16.5" customHeight="1">
      <c r="B42" s="476" t="s">
        <v>138</v>
      </c>
      <c r="C42" s="477"/>
      <c r="D42" s="477"/>
      <c r="E42" s="475" t="s">
        <v>150</v>
      </c>
      <c r="F42" s="475"/>
      <c r="G42" s="475"/>
      <c r="H42" s="475"/>
      <c r="I42" s="475"/>
      <c r="J42" s="475"/>
      <c r="K42" s="475"/>
      <c r="L42" s="475"/>
      <c r="M42" s="475"/>
      <c r="N42" s="486" t="s">
        <v>117</v>
      </c>
      <c r="O42" s="486"/>
      <c r="P42" s="472"/>
      <c r="Q42" s="472"/>
      <c r="R42" s="472"/>
      <c r="S42" s="473"/>
      <c r="T42" s="473"/>
      <c r="U42" s="473"/>
      <c r="V42" s="473"/>
      <c r="W42" s="473"/>
      <c r="X42" s="473"/>
      <c r="Y42" s="473"/>
      <c r="Z42" s="473"/>
      <c r="AA42" s="474"/>
    </row>
    <row r="43" spans="2:27" ht="24.75" customHeight="1">
      <c r="B43" s="476" t="s">
        <v>139</v>
      </c>
      <c r="C43" s="477"/>
      <c r="D43" s="477"/>
      <c r="E43" s="467" t="s">
        <v>209</v>
      </c>
      <c r="F43" s="468"/>
      <c r="G43" s="468"/>
      <c r="H43" s="468"/>
      <c r="I43" s="468"/>
      <c r="J43" s="468"/>
      <c r="K43" s="468"/>
      <c r="L43" s="468"/>
      <c r="M43" s="469"/>
      <c r="N43" s="486" t="s">
        <v>118</v>
      </c>
      <c r="O43" s="486"/>
      <c r="P43" s="472"/>
      <c r="Q43" s="472"/>
      <c r="R43" s="472"/>
      <c r="S43" s="473"/>
      <c r="T43" s="473"/>
      <c r="U43" s="473"/>
      <c r="V43" s="473"/>
      <c r="W43" s="473"/>
      <c r="X43" s="473"/>
      <c r="Y43" s="473"/>
      <c r="Z43" s="473"/>
      <c r="AA43" s="474"/>
    </row>
    <row r="44" spans="2:27" ht="16.5" customHeight="1">
      <c r="B44" s="478" t="s">
        <v>140</v>
      </c>
      <c r="C44" s="479"/>
      <c r="D44" s="479"/>
      <c r="E44" s="480" t="s">
        <v>210</v>
      </c>
      <c r="F44" s="480"/>
      <c r="G44" s="480"/>
      <c r="H44" s="480"/>
      <c r="I44" s="480"/>
      <c r="J44" s="480"/>
      <c r="K44" s="480"/>
      <c r="L44" s="480"/>
      <c r="M44" s="480"/>
      <c r="N44" s="487" t="s">
        <v>119</v>
      </c>
      <c r="O44" s="487"/>
      <c r="P44" s="483"/>
      <c r="Q44" s="483"/>
      <c r="R44" s="483"/>
      <c r="S44" s="484"/>
      <c r="T44" s="484"/>
      <c r="U44" s="484"/>
      <c r="V44" s="484"/>
      <c r="W44" s="484"/>
      <c r="X44" s="484"/>
      <c r="Y44" s="484"/>
      <c r="Z44" s="484"/>
      <c r="AA44" s="485"/>
    </row>
    <row r="45" spans="2:27" ht="24.75" customHeight="1">
      <c r="B45" s="488" t="s">
        <v>211</v>
      </c>
      <c r="C45" s="489"/>
      <c r="D45" s="489"/>
      <c r="E45" s="490" t="s">
        <v>212</v>
      </c>
      <c r="F45" s="491"/>
      <c r="G45" s="491"/>
      <c r="H45" s="491"/>
      <c r="I45" s="491"/>
      <c r="J45" s="491"/>
      <c r="K45" s="491"/>
      <c r="L45" s="491"/>
      <c r="M45" s="492"/>
      <c r="N45" s="493" t="s">
        <v>120</v>
      </c>
      <c r="O45" s="493"/>
      <c r="P45" s="494"/>
      <c r="Q45" s="494"/>
      <c r="R45" s="494"/>
      <c r="S45" s="495"/>
      <c r="T45" s="495"/>
      <c r="U45" s="495"/>
      <c r="V45" s="495"/>
      <c r="W45" s="495"/>
      <c r="X45" s="495"/>
      <c r="Y45" s="495"/>
      <c r="Z45" s="495"/>
      <c r="AA45" s="496"/>
    </row>
    <row r="46" spans="2:27" ht="9" customHeight="1">
      <c r="B46" s="167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68"/>
    </row>
    <row r="47" spans="2:27" ht="51.75" customHeight="1">
      <c r="B47" s="497" t="s">
        <v>141</v>
      </c>
      <c r="C47" s="498"/>
      <c r="D47" s="499"/>
      <c r="E47" s="500" t="s">
        <v>213</v>
      </c>
      <c r="F47" s="501"/>
      <c r="G47" s="501"/>
      <c r="H47" s="501"/>
      <c r="I47" s="501"/>
      <c r="J47" s="501"/>
      <c r="K47" s="501"/>
      <c r="L47" s="501"/>
      <c r="M47" s="502"/>
      <c r="N47" s="503" t="s">
        <v>121</v>
      </c>
      <c r="O47" s="504"/>
      <c r="P47" s="505"/>
      <c r="Q47" s="505"/>
      <c r="R47" s="505"/>
      <c r="S47" s="506"/>
      <c r="T47" s="506"/>
      <c r="U47" s="506"/>
      <c r="V47" s="506"/>
      <c r="W47" s="506"/>
      <c r="X47" s="506"/>
      <c r="Y47" s="506"/>
      <c r="Z47" s="506"/>
      <c r="AA47" s="507"/>
    </row>
    <row r="48" spans="2:27" ht="16.5" customHeight="1">
      <c r="B48" s="464" t="s">
        <v>142</v>
      </c>
      <c r="C48" s="465"/>
      <c r="D48" s="466"/>
      <c r="E48" s="467" t="s">
        <v>151</v>
      </c>
      <c r="F48" s="468"/>
      <c r="G48" s="468"/>
      <c r="H48" s="468"/>
      <c r="I48" s="468"/>
      <c r="J48" s="468"/>
      <c r="K48" s="468"/>
      <c r="L48" s="468"/>
      <c r="M48" s="469"/>
      <c r="N48" s="470" t="s">
        <v>122</v>
      </c>
      <c r="O48" s="471"/>
      <c r="P48" s="472"/>
      <c r="Q48" s="472"/>
      <c r="R48" s="472"/>
      <c r="S48" s="473"/>
      <c r="T48" s="473"/>
      <c r="U48" s="473"/>
      <c r="V48" s="473"/>
      <c r="W48" s="473"/>
      <c r="X48" s="473"/>
      <c r="Y48" s="473"/>
      <c r="Z48" s="473"/>
      <c r="AA48" s="474"/>
    </row>
    <row r="49" spans="2:27" ht="24.75" customHeight="1">
      <c r="B49" s="464" t="s">
        <v>214</v>
      </c>
      <c r="C49" s="465"/>
      <c r="D49" s="466"/>
      <c r="E49" s="467" t="s">
        <v>215</v>
      </c>
      <c r="F49" s="468"/>
      <c r="G49" s="468"/>
      <c r="H49" s="468"/>
      <c r="I49" s="468"/>
      <c r="J49" s="468"/>
      <c r="K49" s="468"/>
      <c r="L49" s="468"/>
      <c r="M49" s="469"/>
      <c r="N49" s="470" t="s">
        <v>123</v>
      </c>
      <c r="O49" s="471"/>
      <c r="P49" s="472"/>
      <c r="Q49" s="472"/>
      <c r="R49" s="472"/>
      <c r="S49" s="473"/>
      <c r="T49" s="473"/>
      <c r="U49" s="473"/>
      <c r="V49" s="473"/>
      <c r="W49" s="473"/>
      <c r="X49" s="473"/>
      <c r="Y49" s="473"/>
      <c r="Z49" s="473"/>
      <c r="AA49" s="474"/>
    </row>
    <row r="50" spans="2:27" ht="16.5" customHeight="1">
      <c r="B50" s="464" t="s">
        <v>216</v>
      </c>
      <c r="C50" s="465"/>
      <c r="D50" s="466"/>
      <c r="E50" s="467" t="s">
        <v>152</v>
      </c>
      <c r="F50" s="468"/>
      <c r="G50" s="468"/>
      <c r="H50" s="468"/>
      <c r="I50" s="468"/>
      <c r="J50" s="468"/>
      <c r="K50" s="468"/>
      <c r="L50" s="468"/>
      <c r="M50" s="469"/>
      <c r="N50" s="470" t="s">
        <v>124</v>
      </c>
      <c r="O50" s="471"/>
      <c r="P50" s="472"/>
      <c r="Q50" s="472"/>
      <c r="R50" s="472"/>
      <c r="S50" s="473"/>
      <c r="T50" s="473"/>
      <c r="U50" s="473"/>
      <c r="V50" s="473"/>
      <c r="W50" s="473"/>
      <c r="X50" s="473"/>
      <c r="Y50" s="473"/>
      <c r="Z50" s="473"/>
      <c r="AA50" s="474"/>
    </row>
    <row r="51" spans="2:27" ht="24.75" customHeight="1">
      <c r="B51" s="476" t="s">
        <v>143</v>
      </c>
      <c r="C51" s="477"/>
      <c r="D51" s="477"/>
      <c r="E51" s="467" t="s">
        <v>217</v>
      </c>
      <c r="F51" s="468"/>
      <c r="G51" s="468"/>
      <c r="H51" s="468"/>
      <c r="I51" s="468"/>
      <c r="J51" s="468"/>
      <c r="K51" s="468"/>
      <c r="L51" s="468"/>
      <c r="M51" s="469"/>
      <c r="N51" s="470" t="s">
        <v>125</v>
      </c>
      <c r="O51" s="471"/>
      <c r="P51" s="472"/>
      <c r="Q51" s="472"/>
      <c r="R51" s="472"/>
      <c r="S51" s="473"/>
      <c r="T51" s="473"/>
      <c r="U51" s="473"/>
      <c r="V51" s="473"/>
      <c r="W51" s="473"/>
      <c r="X51" s="473"/>
      <c r="Y51" s="473"/>
      <c r="Z51" s="473"/>
      <c r="AA51" s="474"/>
    </row>
    <row r="52" spans="2:27" ht="16.5" customHeight="1">
      <c r="B52" s="476" t="s">
        <v>218</v>
      </c>
      <c r="C52" s="477"/>
      <c r="D52" s="477"/>
      <c r="E52" s="475" t="s">
        <v>219</v>
      </c>
      <c r="F52" s="475"/>
      <c r="G52" s="475"/>
      <c r="H52" s="475"/>
      <c r="I52" s="475"/>
      <c r="J52" s="475"/>
      <c r="K52" s="475"/>
      <c r="L52" s="475"/>
      <c r="M52" s="475"/>
      <c r="N52" s="470" t="s">
        <v>126</v>
      </c>
      <c r="O52" s="471"/>
      <c r="P52" s="472"/>
      <c r="Q52" s="472"/>
      <c r="R52" s="472"/>
      <c r="S52" s="473"/>
      <c r="T52" s="473"/>
      <c r="U52" s="473"/>
      <c r="V52" s="473"/>
      <c r="W52" s="473"/>
      <c r="X52" s="473"/>
      <c r="Y52" s="473"/>
      <c r="Z52" s="473"/>
      <c r="AA52" s="474"/>
    </row>
    <row r="53" spans="2:27" ht="24.75" customHeight="1">
      <c r="B53" s="478" t="s">
        <v>220</v>
      </c>
      <c r="C53" s="479"/>
      <c r="D53" s="479"/>
      <c r="E53" s="467" t="s">
        <v>221</v>
      </c>
      <c r="F53" s="468"/>
      <c r="G53" s="468"/>
      <c r="H53" s="468"/>
      <c r="I53" s="468"/>
      <c r="J53" s="468"/>
      <c r="K53" s="468"/>
      <c r="L53" s="468"/>
      <c r="M53" s="469"/>
      <c r="N53" s="481" t="s">
        <v>127</v>
      </c>
      <c r="O53" s="482"/>
      <c r="P53" s="483"/>
      <c r="Q53" s="483"/>
      <c r="R53" s="483"/>
      <c r="S53" s="484"/>
      <c r="T53" s="484"/>
      <c r="U53" s="484"/>
      <c r="V53" s="484"/>
      <c r="W53" s="484"/>
      <c r="X53" s="484"/>
      <c r="Y53" s="484"/>
      <c r="Z53" s="484"/>
      <c r="AA53" s="485"/>
    </row>
    <row r="54" spans="2:27" ht="24.75" customHeight="1">
      <c r="B54" s="476" t="s">
        <v>144</v>
      </c>
      <c r="C54" s="477"/>
      <c r="D54" s="477"/>
      <c r="E54" s="467" t="s">
        <v>222</v>
      </c>
      <c r="F54" s="468"/>
      <c r="G54" s="468"/>
      <c r="H54" s="468"/>
      <c r="I54" s="468"/>
      <c r="J54" s="468"/>
      <c r="K54" s="468"/>
      <c r="L54" s="468"/>
      <c r="M54" s="469"/>
      <c r="N54" s="486" t="s">
        <v>128</v>
      </c>
      <c r="O54" s="486"/>
      <c r="P54" s="472"/>
      <c r="Q54" s="472"/>
      <c r="R54" s="472"/>
      <c r="S54" s="473"/>
      <c r="T54" s="473"/>
      <c r="U54" s="473"/>
      <c r="V54" s="473"/>
      <c r="W54" s="473"/>
      <c r="X54" s="473"/>
      <c r="Y54" s="473"/>
      <c r="Z54" s="473"/>
      <c r="AA54" s="474"/>
    </row>
    <row r="55" spans="2:27" ht="16.5" customHeight="1">
      <c r="B55" s="476" t="s">
        <v>223</v>
      </c>
      <c r="C55" s="477"/>
      <c r="D55" s="477"/>
      <c r="E55" s="467" t="s">
        <v>153</v>
      </c>
      <c r="F55" s="468"/>
      <c r="G55" s="468"/>
      <c r="H55" s="468"/>
      <c r="I55" s="468"/>
      <c r="J55" s="468"/>
      <c r="K55" s="468"/>
      <c r="L55" s="468"/>
      <c r="M55" s="469"/>
      <c r="N55" s="486" t="s">
        <v>129</v>
      </c>
      <c r="O55" s="486"/>
      <c r="P55" s="472"/>
      <c r="Q55" s="472"/>
      <c r="R55" s="472"/>
      <c r="S55" s="473"/>
      <c r="T55" s="473"/>
      <c r="U55" s="473"/>
      <c r="V55" s="473"/>
      <c r="W55" s="473"/>
      <c r="X55" s="473"/>
      <c r="Y55" s="473"/>
      <c r="Z55" s="473"/>
      <c r="AA55" s="474"/>
    </row>
    <row r="56" spans="2:27" ht="16.5" customHeight="1">
      <c r="B56" s="476" t="s">
        <v>224</v>
      </c>
      <c r="C56" s="477"/>
      <c r="D56" s="477"/>
      <c r="E56" s="467" t="s">
        <v>154</v>
      </c>
      <c r="F56" s="468"/>
      <c r="G56" s="468"/>
      <c r="H56" s="468"/>
      <c r="I56" s="468"/>
      <c r="J56" s="468"/>
      <c r="K56" s="468"/>
      <c r="L56" s="468"/>
      <c r="M56" s="469"/>
      <c r="N56" s="486" t="s">
        <v>130</v>
      </c>
      <c r="O56" s="486"/>
      <c r="P56" s="472"/>
      <c r="Q56" s="472"/>
      <c r="R56" s="472"/>
      <c r="S56" s="473"/>
      <c r="T56" s="473"/>
      <c r="U56" s="473"/>
      <c r="V56" s="473"/>
      <c r="W56" s="473"/>
      <c r="X56" s="473"/>
      <c r="Y56" s="473"/>
      <c r="Z56" s="473"/>
      <c r="AA56" s="474"/>
    </row>
    <row r="57" spans="2:27" ht="16.5" customHeight="1">
      <c r="B57" s="476" t="s">
        <v>225</v>
      </c>
      <c r="C57" s="477"/>
      <c r="D57" s="477"/>
      <c r="E57" s="467" t="s">
        <v>155</v>
      </c>
      <c r="F57" s="468"/>
      <c r="G57" s="468"/>
      <c r="H57" s="468"/>
      <c r="I57" s="468"/>
      <c r="J57" s="468"/>
      <c r="K57" s="468"/>
      <c r="L57" s="468"/>
      <c r="M57" s="469"/>
      <c r="N57" s="486" t="s">
        <v>131</v>
      </c>
      <c r="O57" s="486"/>
      <c r="P57" s="472"/>
      <c r="Q57" s="472"/>
      <c r="R57" s="472"/>
      <c r="S57" s="473"/>
      <c r="T57" s="473"/>
      <c r="U57" s="473"/>
      <c r="V57" s="473"/>
      <c r="W57" s="473"/>
      <c r="X57" s="473"/>
      <c r="Y57" s="473"/>
      <c r="Z57" s="473"/>
      <c r="AA57" s="474"/>
    </row>
    <row r="58" spans="2:27" ht="16.5" customHeight="1">
      <c r="B58" s="476" t="s">
        <v>226</v>
      </c>
      <c r="C58" s="477"/>
      <c r="D58" s="477"/>
      <c r="E58" s="467" t="s">
        <v>156</v>
      </c>
      <c r="F58" s="468"/>
      <c r="G58" s="468"/>
      <c r="H58" s="468"/>
      <c r="I58" s="468"/>
      <c r="J58" s="468"/>
      <c r="K58" s="468"/>
      <c r="L58" s="468"/>
      <c r="M58" s="469"/>
      <c r="N58" s="486" t="s">
        <v>227</v>
      </c>
      <c r="O58" s="486"/>
      <c r="P58" s="472"/>
      <c r="Q58" s="472"/>
      <c r="R58" s="472"/>
      <c r="S58" s="473"/>
      <c r="T58" s="473"/>
      <c r="U58" s="473"/>
      <c r="V58" s="473"/>
      <c r="W58" s="473"/>
      <c r="X58" s="473"/>
      <c r="Y58" s="473"/>
      <c r="Z58" s="473"/>
      <c r="AA58" s="474"/>
    </row>
    <row r="59" spans="2:27" ht="16.5" customHeight="1">
      <c r="B59" s="488" t="s">
        <v>228</v>
      </c>
      <c r="C59" s="489"/>
      <c r="D59" s="489"/>
      <c r="E59" s="490" t="s">
        <v>157</v>
      </c>
      <c r="F59" s="491"/>
      <c r="G59" s="491"/>
      <c r="H59" s="491"/>
      <c r="I59" s="491"/>
      <c r="J59" s="491"/>
      <c r="K59" s="491"/>
      <c r="L59" s="491"/>
      <c r="M59" s="492"/>
      <c r="N59" s="493" t="s">
        <v>229</v>
      </c>
      <c r="O59" s="493"/>
      <c r="P59" s="494"/>
      <c r="Q59" s="494"/>
      <c r="R59" s="494"/>
      <c r="S59" s="495"/>
      <c r="T59" s="495"/>
      <c r="U59" s="495"/>
      <c r="V59" s="495"/>
      <c r="W59" s="495"/>
      <c r="X59" s="495"/>
      <c r="Y59" s="495"/>
      <c r="Z59" s="495"/>
      <c r="AA59" s="496"/>
    </row>
    <row r="60" spans="2:27" ht="20.25" customHeight="1">
      <c r="B60" s="167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68"/>
    </row>
    <row r="61" spans="2:27" ht="19.5" customHeight="1">
      <c r="B61" s="167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68"/>
    </row>
    <row r="62" spans="2:27" ht="36" customHeight="1">
      <c r="B62" s="508" t="s">
        <v>230</v>
      </c>
      <c r="C62" s="509"/>
      <c r="D62" s="509" t="s">
        <v>231</v>
      </c>
      <c r="E62" s="509"/>
      <c r="F62" s="509"/>
      <c r="G62" s="510" t="s">
        <v>232</v>
      </c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0"/>
      <c r="X62" s="509" t="s">
        <v>233</v>
      </c>
      <c r="Y62" s="509"/>
      <c r="Z62" s="509"/>
      <c r="AA62" s="511"/>
    </row>
    <row r="63" spans="2:27" ht="16.5" customHeight="1">
      <c r="B63" s="512" t="s">
        <v>234</v>
      </c>
      <c r="C63" s="513"/>
      <c r="D63" s="513"/>
      <c r="E63" s="513"/>
      <c r="F63" s="513"/>
      <c r="G63" s="513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4"/>
    </row>
    <row r="64" spans="2:27" ht="16.5" customHeight="1">
      <c r="B64" s="515">
        <v>1</v>
      </c>
      <c r="C64" s="516"/>
      <c r="D64" s="516">
        <v>652</v>
      </c>
      <c r="E64" s="516"/>
      <c r="F64" s="516"/>
      <c r="G64" s="513" t="s">
        <v>235</v>
      </c>
      <c r="H64" s="513"/>
      <c r="I64" s="513"/>
      <c r="J64" s="513"/>
      <c r="K64" s="513"/>
      <c r="L64" s="513"/>
      <c r="M64" s="513"/>
      <c r="N64" s="513"/>
      <c r="O64" s="513"/>
      <c r="P64" s="513"/>
      <c r="Q64" s="513"/>
      <c r="R64" s="513"/>
      <c r="S64" s="513"/>
      <c r="T64" s="513"/>
      <c r="U64" s="513"/>
      <c r="V64" s="513"/>
      <c r="W64" s="513"/>
      <c r="X64" s="517"/>
      <c r="Y64" s="517"/>
      <c r="Z64" s="517"/>
      <c r="AA64" s="518"/>
    </row>
    <row r="65" spans="2:27" ht="16.5" customHeight="1">
      <c r="B65" s="515">
        <v>2</v>
      </c>
      <c r="C65" s="516"/>
      <c r="D65" s="516">
        <v>652</v>
      </c>
      <c r="E65" s="516"/>
      <c r="F65" s="516"/>
      <c r="G65" s="513" t="s">
        <v>236</v>
      </c>
      <c r="H65" s="513"/>
      <c r="I65" s="513"/>
      <c r="J65" s="513"/>
      <c r="K65" s="513"/>
      <c r="L65" s="513"/>
      <c r="M65" s="513"/>
      <c r="N65" s="513"/>
      <c r="O65" s="513"/>
      <c r="P65" s="513"/>
      <c r="Q65" s="513"/>
      <c r="R65" s="513"/>
      <c r="S65" s="513"/>
      <c r="T65" s="513"/>
      <c r="U65" s="513"/>
      <c r="V65" s="513"/>
      <c r="W65" s="513"/>
      <c r="X65" s="517"/>
      <c r="Y65" s="517"/>
      <c r="Z65" s="517"/>
      <c r="AA65" s="518"/>
    </row>
    <row r="66" spans="2:27" ht="16.5" customHeight="1">
      <c r="B66" s="515">
        <v>3</v>
      </c>
      <c r="C66" s="516"/>
      <c r="D66" s="516">
        <v>652</v>
      </c>
      <c r="E66" s="516"/>
      <c r="F66" s="516"/>
      <c r="G66" s="513" t="s">
        <v>237</v>
      </c>
      <c r="H66" s="513"/>
      <c r="I66" s="513"/>
      <c r="J66" s="513"/>
      <c r="K66" s="513"/>
      <c r="L66" s="513"/>
      <c r="M66" s="513"/>
      <c r="N66" s="513"/>
      <c r="O66" s="513"/>
      <c r="P66" s="513"/>
      <c r="Q66" s="513"/>
      <c r="R66" s="513"/>
      <c r="S66" s="513"/>
      <c r="T66" s="513"/>
      <c r="U66" s="513"/>
      <c r="V66" s="513"/>
      <c r="W66" s="513"/>
      <c r="X66" s="517"/>
      <c r="Y66" s="517"/>
      <c r="Z66" s="517"/>
      <c r="AA66" s="518"/>
    </row>
    <row r="67" spans="2:27" ht="16.5" customHeight="1">
      <c r="B67" s="512" t="s">
        <v>238</v>
      </c>
      <c r="C67" s="513"/>
      <c r="D67" s="513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4"/>
    </row>
    <row r="68" spans="2:27" ht="16.5" customHeight="1">
      <c r="B68" s="515">
        <v>4</v>
      </c>
      <c r="C68" s="516"/>
      <c r="D68" s="519" t="s">
        <v>118</v>
      </c>
      <c r="E68" s="519"/>
      <c r="F68" s="519"/>
      <c r="G68" s="513" t="s">
        <v>239</v>
      </c>
      <c r="H68" s="513"/>
      <c r="I68" s="513"/>
      <c r="J68" s="513"/>
      <c r="K68" s="513"/>
      <c r="L68" s="513"/>
      <c r="M68" s="513"/>
      <c r="N68" s="513"/>
      <c r="O68" s="513"/>
      <c r="P68" s="513"/>
      <c r="Q68" s="513"/>
      <c r="R68" s="513"/>
      <c r="S68" s="513"/>
      <c r="T68" s="513"/>
      <c r="U68" s="513"/>
      <c r="V68" s="513"/>
      <c r="W68" s="513"/>
      <c r="X68" s="517"/>
      <c r="Y68" s="517"/>
      <c r="Z68" s="517"/>
      <c r="AA68" s="518"/>
    </row>
    <row r="69" spans="2:27" ht="16.5" customHeight="1">
      <c r="B69" s="515"/>
      <c r="C69" s="516"/>
      <c r="D69" s="519"/>
      <c r="E69" s="519"/>
      <c r="F69" s="519"/>
      <c r="G69" s="513" t="s">
        <v>240</v>
      </c>
      <c r="H69" s="513"/>
      <c r="I69" s="513"/>
      <c r="J69" s="513"/>
      <c r="K69" s="513"/>
      <c r="L69" s="513"/>
      <c r="M69" s="513"/>
      <c r="N69" s="513"/>
      <c r="O69" s="513"/>
      <c r="P69" s="513"/>
      <c r="Q69" s="513"/>
      <c r="R69" s="513"/>
      <c r="S69" s="513"/>
      <c r="T69" s="513"/>
      <c r="U69" s="513"/>
      <c r="V69" s="513"/>
      <c r="W69" s="513"/>
      <c r="X69" s="517"/>
      <c r="Y69" s="517"/>
      <c r="Z69" s="517"/>
      <c r="AA69" s="518"/>
    </row>
    <row r="70" spans="2:27" ht="16.5" customHeight="1">
      <c r="B70" s="515"/>
      <c r="C70" s="516"/>
      <c r="D70" s="519"/>
      <c r="E70" s="519"/>
      <c r="F70" s="519"/>
      <c r="G70" s="513" t="s">
        <v>241</v>
      </c>
      <c r="H70" s="513"/>
      <c r="I70" s="513"/>
      <c r="J70" s="513"/>
      <c r="K70" s="513"/>
      <c r="L70" s="513"/>
      <c r="M70" s="513"/>
      <c r="N70" s="513"/>
      <c r="O70" s="513"/>
      <c r="P70" s="513"/>
      <c r="Q70" s="513"/>
      <c r="R70" s="513"/>
      <c r="S70" s="513"/>
      <c r="T70" s="513"/>
      <c r="U70" s="513"/>
      <c r="V70" s="513"/>
      <c r="W70" s="513"/>
      <c r="X70" s="517"/>
      <c r="Y70" s="517"/>
      <c r="Z70" s="517"/>
      <c r="AA70" s="518"/>
    </row>
    <row r="71" spans="2:27" ht="16.5" customHeight="1">
      <c r="B71" s="515"/>
      <c r="C71" s="516"/>
      <c r="D71" s="519"/>
      <c r="E71" s="519"/>
      <c r="F71" s="519"/>
      <c r="G71" s="513" t="s">
        <v>242</v>
      </c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7"/>
      <c r="Y71" s="517"/>
      <c r="Z71" s="517"/>
      <c r="AA71" s="518"/>
    </row>
    <row r="72" spans="2:27" ht="16.5" customHeight="1">
      <c r="B72" s="515"/>
      <c r="C72" s="516"/>
      <c r="D72" s="519"/>
      <c r="E72" s="519"/>
      <c r="F72" s="519"/>
      <c r="G72" s="513" t="s">
        <v>243</v>
      </c>
      <c r="H72" s="513"/>
      <c r="I72" s="513"/>
      <c r="J72" s="513"/>
      <c r="K72" s="513"/>
      <c r="L72" s="513"/>
      <c r="M72" s="513"/>
      <c r="N72" s="513"/>
      <c r="O72" s="513"/>
      <c r="P72" s="513"/>
      <c r="Q72" s="513"/>
      <c r="R72" s="513"/>
      <c r="S72" s="513"/>
      <c r="T72" s="513"/>
      <c r="U72" s="513"/>
      <c r="V72" s="513"/>
      <c r="W72" s="513"/>
      <c r="X72" s="517"/>
      <c r="Y72" s="517"/>
      <c r="Z72" s="517"/>
      <c r="AA72" s="518"/>
    </row>
    <row r="73" spans="2:27" ht="16.5" customHeight="1">
      <c r="B73" s="515"/>
      <c r="C73" s="516"/>
      <c r="D73" s="519"/>
      <c r="E73" s="519"/>
      <c r="F73" s="519"/>
      <c r="G73" s="513" t="s">
        <v>244</v>
      </c>
      <c r="H73" s="513"/>
      <c r="I73" s="513"/>
      <c r="J73" s="513"/>
      <c r="K73" s="513"/>
      <c r="L73" s="513"/>
      <c r="M73" s="513"/>
      <c r="N73" s="513"/>
      <c r="O73" s="513"/>
      <c r="P73" s="513"/>
      <c r="Q73" s="513"/>
      <c r="R73" s="513"/>
      <c r="S73" s="513"/>
      <c r="T73" s="513"/>
      <c r="U73" s="513"/>
      <c r="V73" s="513"/>
      <c r="W73" s="513"/>
      <c r="X73" s="517"/>
      <c r="Y73" s="517"/>
      <c r="Z73" s="517"/>
      <c r="AA73" s="518"/>
    </row>
    <row r="74" spans="2:27" ht="16.5" customHeight="1">
      <c r="B74" s="515"/>
      <c r="C74" s="516"/>
      <c r="D74" s="519"/>
      <c r="E74" s="519"/>
      <c r="F74" s="519"/>
      <c r="G74" s="513" t="s">
        <v>245</v>
      </c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7"/>
      <c r="Y74" s="517"/>
      <c r="Z74" s="517"/>
      <c r="AA74" s="518"/>
    </row>
    <row r="75" spans="2:27" ht="16.5" customHeight="1">
      <c r="B75" s="515">
        <v>5</v>
      </c>
      <c r="C75" s="516"/>
      <c r="D75" s="519" t="s">
        <v>119</v>
      </c>
      <c r="E75" s="519"/>
      <c r="F75" s="519"/>
      <c r="G75" s="513" t="s">
        <v>246</v>
      </c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7"/>
      <c r="Y75" s="517"/>
      <c r="Z75" s="517"/>
      <c r="AA75" s="518"/>
    </row>
    <row r="76" spans="2:27" ht="16.5" customHeight="1">
      <c r="B76" s="515"/>
      <c r="C76" s="516"/>
      <c r="D76" s="519"/>
      <c r="E76" s="519"/>
      <c r="F76" s="519"/>
      <c r="G76" s="513" t="s">
        <v>247</v>
      </c>
      <c r="H76" s="513"/>
      <c r="I76" s="513"/>
      <c r="J76" s="513"/>
      <c r="K76" s="513"/>
      <c r="L76" s="513"/>
      <c r="M76" s="513"/>
      <c r="N76" s="513"/>
      <c r="O76" s="513"/>
      <c r="P76" s="513"/>
      <c r="Q76" s="513"/>
      <c r="R76" s="513"/>
      <c r="S76" s="513"/>
      <c r="T76" s="513"/>
      <c r="U76" s="513"/>
      <c r="V76" s="513"/>
      <c r="W76" s="513"/>
      <c r="X76" s="517"/>
      <c r="Y76" s="517"/>
      <c r="Z76" s="517"/>
      <c r="AA76" s="518"/>
    </row>
    <row r="77" spans="2:27" ht="16.5" customHeight="1">
      <c r="B77" s="515"/>
      <c r="C77" s="516"/>
      <c r="D77" s="519"/>
      <c r="E77" s="519"/>
      <c r="F77" s="519"/>
      <c r="G77" s="513" t="s">
        <v>248</v>
      </c>
      <c r="H77" s="513"/>
      <c r="I77" s="513"/>
      <c r="J77" s="513"/>
      <c r="K77" s="513"/>
      <c r="L77" s="513"/>
      <c r="M77" s="513"/>
      <c r="N77" s="513"/>
      <c r="O77" s="513"/>
      <c r="P77" s="513"/>
      <c r="Q77" s="513"/>
      <c r="R77" s="513"/>
      <c r="S77" s="513"/>
      <c r="T77" s="513"/>
      <c r="U77" s="513"/>
      <c r="V77" s="513"/>
      <c r="W77" s="513"/>
      <c r="X77" s="517"/>
      <c r="Y77" s="517"/>
      <c r="Z77" s="517"/>
      <c r="AA77" s="518"/>
    </row>
    <row r="78" spans="2:27" ht="16.5" customHeight="1">
      <c r="B78" s="515"/>
      <c r="C78" s="516"/>
      <c r="D78" s="519"/>
      <c r="E78" s="519"/>
      <c r="F78" s="519"/>
      <c r="G78" s="513" t="s">
        <v>249</v>
      </c>
      <c r="H78" s="513"/>
      <c r="I78" s="513"/>
      <c r="J78" s="513"/>
      <c r="K78" s="513"/>
      <c r="L78" s="513"/>
      <c r="M78" s="513"/>
      <c r="N78" s="513"/>
      <c r="O78" s="513"/>
      <c r="P78" s="513"/>
      <c r="Q78" s="513"/>
      <c r="R78" s="513"/>
      <c r="S78" s="513"/>
      <c r="T78" s="513"/>
      <c r="U78" s="513"/>
      <c r="V78" s="513"/>
      <c r="W78" s="513"/>
      <c r="X78" s="517"/>
      <c r="Y78" s="517"/>
      <c r="Z78" s="517"/>
      <c r="AA78" s="518"/>
    </row>
    <row r="79" spans="2:27" ht="16.5" customHeight="1">
      <c r="B79" s="515"/>
      <c r="C79" s="516"/>
      <c r="D79" s="519"/>
      <c r="E79" s="519"/>
      <c r="F79" s="519"/>
      <c r="G79" s="513" t="s">
        <v>250</v>
      </c>
      <c r="H79" s="513"/>
      <c r="I79" s="513"/>
      <c r="J79" s="513"/>
      <c r="K79" s="513"/>
      <c r="L79" s="513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7"/>
      <c r="Y79" s="517"/>
      <c r="Z79" s="517"/>
      <c r="AA79" s="518"/>
    </row>
    <row r="80" spans="2:27" ht="16.5" customHeight="1">
      <c r="B80" s="515"/>
      <c r="C80" s="516"/>
      <c r="D80" s="519"/>
      <c r="E80" s="519"/>
      <c r="F80" s="519"/>
      <c r="G80" s="513" t="s">
        <v>251</v>
      </c>
      <c r="H80" s="513"/>
      <c r="I80" s="513"/>
      <c r="J80" s="513"/>
      <c r="K80" s="513"/>
      <c r="L80" s="513"/>
      <c r="M80" s="513"/>
      <c r="N80" s="513"/>
      <c r="O80" s="513"/>
      <c r="P80" s="513"/>
      <c r="Q80" s="513"/>
      <c r="R80" s="513"/>
      <c r="S80" s="513"/>
      <c r="T80" s="513"/>
      <c r="U80" s="513"/>
      <c r="V80" s="513"/>
      <c r="W80" s="513"/>
      <c r="X80" s="517"/>
      <c r="Y80" s="517"/>
      <c r="Z80" s="517"/>
      <c r="AA80" s="518"/>
    </row>
    <row r="81" spans="2:27" ht="16.5" customHeight="1">
      <c r="B81" s="515"/>
      <c r="C81" s="516"/>
      <c r="D81" s="519"/>
      <c r="E81" s="519"/>
      <c r="F81" s="519"/>
      <c r="G81" s="513" t="s">
        <v>252</v>
      </c>
      <c r="H81" s="513"/>
      <c r="I81" s="513"/>
      <c r="J81" s="513"/>
      <c r="K81" s="513"/>
      <c r="L81" s="513"/>
      <c r="M81" s="513"/>
      <c r="N81" s="513"/>
      <c r="O81" s="513"/>
      <c r="P81" s="513"/>
      <c r="Q81" s="513"/>
      <c r="R81" s="513"/>
      <c r="S81" s="513"/>
      <c r="T81" s="513"/>
      <c r="U81" s="513"/>
      <c r="V81" s="513"/>
      <c r="W81" s="513"/>
      <c r="X81" s="517"/>
      <c r="Y81" s="517"/>
      <c r="Z81" s="517"/>
      <c r="AA81" s="518"/>
    </row>
    <row r="82" spans="2:27" ht="16.5" customHeight="1">
      <c r="B82" s="515"/>
      <c r="C82" s="516"/>
      <c r="D82" s="519"/>
      <c r="E82" s="519"/>
      <c r="F82" s="519"/>
      <c r="G82" s="513" t="s">
        <v>253</v>
      </c>
      <c r="H82" s="513"/>
      <c r="I82" s="513"/>
      <c r="J82" s="513"/>
      <c r="K82" s="513"/>
      <c r="L82" s="513"/>
      <c r="M82" s="513"/>
      <c r="N82" s="513"/>
      <c r="O82" s="513"/>
      <c r="P82" s="513"/>
      <c r="Q82" s="513"/>
      <c r="R82" s="513"/>
      <c r="S82" s="513"/>
      <c r="T82" s="513"/>
      <c r="U82" s="513"/>
      <c r="V82" s="513"/>
      <c r="W82" s="513"/>
      <c r="X82" s="517"/>
      <c r="Y82" s="517"/>
      <c r="Z82" s="517"/>
      <c r="AA82" s="518"/>
    </row>
    <row r="83" spans="2:27" ht="16.5" customHeight="1">
      <c r="B83" s="515">
        <v>6</v>
      </c>
      <c r="C83" s="516"/>
      <c r="D83" s="519" t="s">
        <v>120</v>
      </c>
      <c r="E83" s="519"/>
      <c r="F83" s="519"/>
      <c r="G83" s="513" t="s">
        <v>254</v>
      </c>
      <c r="H83" s="513"/>
      <c r="I83" s="513"/>
      <c r="J83" s="513"/>
      <c r="K83" s="513"/>
      <c r="L83" s="513"/>
      <c r="M83" s="513"/>
      <c r="N83" s="513"/>
      <c r="O83" s="513"/>
      <c r="P83" s="513"/>
      <c r="Q83" s="513"/>
      <c r="R83" s="513"/>
      <c r="S83" s="513"/>
      <c r="T83" s="513"/>
      <c r="U83" s="513"/>
      <c r="V83" s="513"/>
      <c r="W83" s="513"/>
      <c r="X83" s="517"/>
      <c r="Y83" s="517"/>
      <c r="Z83" s="517"/>
      <c r="AA83" s="518"/>
    </row>
    <row r="84" spans="2:27" ht="27" customHeight="1">
      <c r="B84" s="515"/>
      <c r="C84" s="516"/>
      <c r="D84" s="519"/>
      <c r="E84" s="519"/>
      <c r="F84" s="519"/>
      <c r="G84" s="520" t="s">
        <v>255</v>
      </c>
      <c r="H84" s="520"/>
      <c r="I84" s="520"/>
      <c r="J84" s="520"/>
      <c r="K84" s="520"/>
      <c r="L84" s="520"/>
      <c r="M84" s="520"/>
      <c r="N84" s="520"/>
      <c r="O84" s="520"/>
      <c r="P84" s="520"/>
      <c r="Q84" s="520"/>
      <c r="R84" s="520"/>
      <c r="S84" s="520"/>
      <c r="T84" s="520"/>
      <c r="U84" s="520"/>
      <c r="V84" s="520"/>
      <c r="W84" s="520"/>
      <c r="X84" s="517"/>
      <c r="Y84" s="517"/>
      <c r="Z84" s="517"/>
      <c r="AA84" s="518"/>
    </row>
    <row r="85" spans="2:27" ht="27" customHeight="1">
      <c r="B85" s="515"/>
      <c r="C85" s="516"/>
      <c r="D85" s="519"/>
      <c r="E85" s="519"/>
      <c r="F85" s="519"/>
      <c r="G85" s="520" t="s">
        <v>256</v>
      </c>
      <c r="H85" s="520"/>
      <c r="I85" s="520"/>
      <c r="J85" s="520"/>
      <c r="K85" s="520"/>
      <c r="L85" s="520"/>
      <c r="M85" s="520"/>
      <c r="N85" s="520"/>
      <c r="O85" s="520"/>
      <c r="P85" s="520"/>
      <c r="Q85" s="520"/>
      <c r="R85" s="520"/>
      <c r="S85" s="520"/>
      <c r="T85" s="520"/>
      <c r="U85" s="520"/>
      <c r="V85" s="520"/>
      <c r="W85" s="520"/>
      <c r="X85" s="517"/>
      <c r="Y85" s="517"/>
      <c r="Z85" s="517"/>
      <c r="AA85" s="518"/>
    </row>
    <row r="86" spans="2:27" ht="16.5" customHeight="1">
      <c r="B86" s="515"/>
      <c r="C86" s="516"/>
      <c r="D86" s="519"/>
      <c r="E86" s="519"/>
      <c r="F86" s="519"/>
      <c r="G86" s="513" t="s">
        <v>257</v>
      </c>
      <c r="H86" s="513"/>
      <c r="I86" s="513"/>
      <c r="J86" s="513"/>
      <c r="K86" s="513"/>
      <c r="L86" s="513"/>
      <c r="M86" s="513"/>
      <c r="N86" s="513"/>
      <c r="O86" s="513"/>
      <c r="P86" s="513"/>
      <c r="Q86" s="513"/>
      <c r="R86" s="513"/>
      <c r="S86" s="513"/>
      <c r="T86" s="513"/>
      <c r="U86" s="513"/>
      <c r="V86" s="513"/>
      <c r="W86" s="513"/>
      <c r="X86" s="517"/>
      <c r="Y86" s="517"/>
      <c r="Z86" s="517"/>
      <c r="AA86" s="518"/>
    </row>
    <row r="87" spans="2:27" ht="16.5" customHeight="1">
      <c r="B87" s="521"/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522"/>
    </row>
    <row r="88" spans="2:27" ht="16.5" customHeight="1">
      <c r="B88" s="515">
        <v>7</v>
      </c>
      <c r="C88" s="516"/>
      <c r="D88" s="519" t="s">
        <v>122</v>
      </c>
      <c r="E88" s="519"/>
      <c r="F88" s="519"/>
      <c r="G88" s="513" t="s">
        <v>258</v>
      </c>
      <c r="H88" s="513"/>
      <c r="I88" s="513"/>
      <c r="J88" s="513"/>
      <c r="K88" s="513"/>
      <c r="L88" s="513"/>
      <c r="M88" s="513"/>
      <c r="N88" s="513"/>
      <c r="O88" s="513"/>
      <c r="P88" s="513"/>
      <c r="Q88" s="513"/>
      <c r="R88" s="513"/>
      <c r="S88" s="513"/>
      <c r="T88" s="513"/>
      <c r="U88" s="513"/>
      <c r="V88" s="513"/>
      <c r="W88" s="513"/>
      <c r="X88" s="517"/>
      <c r="Y88" s="517"/>
      <c r="Z88" s="517"/>
      <c r="AA88" s="518"/>
    </row>
    <row r="89" spans="2:27" ht="16.5" customHeight="1">
      <c r="B89" s="515"/>
      <c r="C89" s="516"/>
      <c r="D89" s="519"/>
      <c r="E89" s="519"/>
      <c r="F89" s="519"/>
      <c r="G89" s="513" t="s">
        <v>259</v>
      </c>
      <c r="H89" s="513"/>
      <c r="I89" s="513"/>
      <c r="J89" s="513"/>
      <c r="K89" s="513"/>
      <c r="L89" s="513"/>
      <c r="M89" s="513"/>
      <c r="N89" s="513"/>
      <c r="O89" s="513"/>
      <c r="P89" s="513"/>
      <c r="Q89" s="513"/>
      <c r="R89" s="513"/>
      <c r="S89" s="513"/>
      <c r="T89" s="513"/>
      <c r="U89" s="513"/>
      <c r="V89" s="513"/>
      <c r="W89" s="513"/>
      <c r="X89" s="517"/>
      <c r="Y89" s="517"/>
      <c r="Z89" s="517"/>
      <c r="AA89" s="518"/>
    </row>
    <row r="90" spans="2:27" ht="16.5" customHeight="1">
      <c r="B90" s="515"/>
      <c r="C90" s="516"/>
      <c r="D90" s="519"/>
      <c r="E90" s="519"/>
      <c r="F90" s="519"/>
      <c r="G90" s="513" t="s">
        <v>260</v>
      </c>
      <c r="H90" s="513"/>
      <c r="I90" s="513"/>
      <c r="J90" s="513"/>
      <c r="K90" s="513"/>
      <c r="L90" s="513"/>
      <c r="M90" s="513"/>
      <c r="N90" s="513"/>
      <c r="O90" s="513"/>
      <c r="P90" s="513"/>
      <c r="Q90" s="513"/>
      <c r="R90" s="513"/>
      <c r="S90" s="513"/>
      <c r="T90" s="513"/>
      <c r="U90" s="513"/>
      <c r="V90" s="513"/>
      <c r="W90" s="513"/>
      <c r="X90" s="517"/>
      <c r="Y90" s="517"/>
      <c r="Z90" s="517"/>
      <c r="AA90" s="518"/>
    </row>
    <row r="91" spans="2:27" ht="16.5" customHeight="1">
      <c r="B91" s="515"/>
      <c r="C91" s="516"/>
      <c r="D91" s="519"/>
      <c r="E91" s="519"/>
      <c r="F91" s="519"/>
      <c r="G91" s="513" t="s">
        <v>261</v>
      </c>
      <c r="H91" s="513"/>
      <c r="I91" s="513"/>
      <c r="J91" s="513"/>
      <c r="K91" s="513"/>
      <c r="L91" s="513"/>
      <c r="M91" s="513"/>
      <c r="N91" s="513"/>
      <c r="O91" s="513"/>
      <c r="P91" s="513"/>
      <c r="Q91" s="513"/>
      <c r="R91" s="513"/>
      <c r="S91" s="513"/>
      <c r="T91" s="513"/>
      <c r="U91" s="513"/>
      <c r="V91" s="513"/>
      <c r="W91" s="513"/>
      <c r="X91" s="517"/>
      <c r="Y91" s="517"/>
      <c r="Z91" s="517"/>
      <c r="AA91" s="518"/>
    </row>
    <row r="92" spans="2:27" ht="16.5" customHeight="1">
      <c r="B92" s="515"/>
      <c r="C92" s="516"/>
      <c r="D92" s="519"/>
      <c r="E92" s="519"/>
      <c r="F92" s="519"/>
      <c r="G92" s="513" t="s">
        <v>262</v>
      </c>
      <c r="H92" s="513"/>
      <c r="I92" s="513"/>
      <c r="J92" s="513"/>
      <c r="K92" s="513"/>
      <c r="L92" s="513"/>
      <c r="M92" s="513"/>
      <c r="N92" s="513"/>
      <c r="O92" s="513"/>
      <c r="P92" s="513"/>
      <c r="Q92" s="513"/>
      <c r="R92" s="513"/>
      <c r="S92" s="513"/>
      <c r="T92" s="513"/>
      <c r="U92" s="513"/>
      <c r="V92" s="513"/>
      <c r="W92" s="513"/>
      <c r="X92" s="517"/>
      <c r="Y92" s="517"/>
      <c r="Z92" s="517"/>
      <c r="AA92" s="518"/>
    </row>
    <row r="93" spans="2:27" ht="16.5" customHeight="1">
      <c r="B93" s="515"/>
      <c r="C93" s="516"/>
      <c r="D93" s="519"/>
      <c r="E93" s="519"/>
      <c r="F93" s="519"/>
      <c r="G93" s="513" t="s">
        <v>263</v>
      </c>
      <c r="H93" s="513"/>
      <c r="I93" s="513"/>
      <c r="J93" s="513"/>
      <c r="K93" s="513"/>
      <c r="L93" s="513"/>
      <c r="M93" s="513"/>
      <c r="N93" s="513"/>
      <c r="O93" s="513"/>
      <c r="P93" s="513"/>
      <c r="Q93" s="513"/>
      <c r="R93" s="513"/>
      <c r="S93" s="513"/>
      <c r="T93" s="513"/>
      <c r="U93" s="513"/>
      <c r="V93" s="513"/>
      <c r="W93" s="513"/>
      <c r="X93" s="517"/>
      <c r="Y93" s="517"/>
      <c r="Z93" s="517"/>
      <c r="AA93" s="518"/>
    </row>
    <row r="94" spans="2:27" ht="16.5" customHeight="1">
      <c r="B94" s="515"/>
      <c r="C94" s="516"/>
      <c r="D94" s="519"/>
      <c r="E94" s="519"/>
      <c r="F94" s="519"/>
      <c r="G94" s="513" t="s">
        <v>264</v>
      </c>
      <c r="H94" s="513"/>
      <c r="I94" s="513"/>
      <c r="J94" s="513"/>
      <c r="K94" s="513"/>
      <c r="L94" s="513"/>
      <c r="M94" s="513"/>
      <c r="N94" s="513"/>
      <c r="O94" s="513"/>
      <c r="P94" s="513"/>
      <c r="Q94" s="513"/>
      <c r="R94" s="513"/>
      <c r="S94" s="513"/>
      <c r="T94" s="513"/>
      <c r="U94" s="513"/>
      <c r="V94" s="513"/>
      <c r="W94" s="513"/>
      <c r="X94" s="517"/>
      <c r="Y94" s="517"/>
      <c r="Z94" s="517"/>
      <c r="AA94" s="518"/>
    </row>
    <row r="95" spans="2:27" ht="16.5" customHeight="1">
      <c r="B95" s="515">
        <v>8</v>
      </c>
      <c r="C95" s="516"/>
      <c r="D95" s="519" t="s">
        <v>123</v>
      </c>
      <c r="E95" s="519"/>
      <c r="F95" s="519"/>
      <c r="G95" s="513" t="s">
        <v>265</v>
      </c>
      <c r="H95" s="513"/>
      <c r="I95" s="513"/>
      <c r="J95" s="513"/>
      <c r="K95" s="513"/>
      <c r="L95" s="513"/>
      <c r="M95" s="513"/>
      <c r="N95" s="513"/>
      <c r="O95" s="513"/>
      <c r="P95" s="513"/>
      <c r="Q95" s="513"/>
      <c r="R95" s="513"/>
      <c r="S95" s="513"/>
      <c r="T95" s="513"/>
      <c r="U95" s="513"/>
      <c r="V95" s="513"/>
      <c r="W95" s="513"/>
      <c r="X95" s="517"/>
      <c r="Y95" s="517"/>
      <c r="Z95" s="517"/>
      <c r="AA95" s="518"/>
    </row>
    <row r="96" spans="2:27" ht="16.5" customHeight="1">
      <c r="B96" s="515"/>
      <c r="C96" s="516"/>
      <c r="D96" s="519"/>
      <c r="E96" s="519"/>
      <c r="F96" s="519"/>
      <c r="G96" s="513" t="s">
        <v>266</v>
      </c>
      <c r="H96" s="513"/>
      <c r="I96" s="513"/>
      <c r="J96" s="513"/>
      <c r="K96" s="513"/>
      <c r="L96" s="513"/>
      <c r="M96" s="513"/>
      <c r="N96" s="513"/>
      <c r="O96" s="513"/>
      <c r="P96" s="513"/>
      <c r="Q96" s="513"/>
      <c r="R96" s="513"/>
      <c r="S96" s="513"/>
      <c r="T96" s="513"/>
      <c r="U96" s="513"/>
      <c r="V96" s="513"/>
      <c r="W96" s="513"/>
      <c r="X96" s="517"/>
      <c r="Y96" s="517"/>
      <c r="Z96" s="517"/>
      <c r="AA96" s="518"/>
    </row>
    <row r="97" spans="2:27" ht="16.5" customHeight="1">
      <c r="B97" s="515"/>
      <c r="C97" s="516"/>
      <c r="D97" s="519"/>
      <c r="E97" s="519"/>
      <c r="F97" s="519"/>
      <c r="G97" s="513" t="s">
        <v>267</v>
      </c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7"/>
      <c r="Y97" s="517"/>
      <c r="Z97" s="517"/>
      <c r="AA97" s="518"/>
    </row>
    <row r="98" spans="2:27" ht="16.5" customHeight="1">
      <c r="B98" s="515"/>
      <c r="C98" s="516"/>
      <c r="D98" s="519"/>
      <c r="E98" s="519"/>
      <c r="F98" s="519"/>
      <c r="G98" s="513" t="s">
        <v>268</v>
      </c>
      <c r="H98" s="513"/>
      <c r="I98" s="513"/>
      <c r="J98" s="513"/>
      <c r="K98" s="513"/>
      <c r="L98" s="513"/>
      <c r="M98" s="513"/>
      <c r="N98" s="513"/>
      <c r="O98" s="513"/>
      <c r="P98" s="513"/>
      <c r="Q98" s="513"/>
      <c r="R98" s="513"/>
      <c r="S98" s="513"/>
      <c r="T98" s="513"/>
      <c r="U98" s="513"/>
      <c r="V98" s="513"/>
      <c r="W98" s="513"/>
      <c r="X98" s="517"/>
      <c r="Y98" s="517"/>
      <c r="Z98" s="517"/>
      <c r="AA98" s="518"/>
    </row>
    <row r="99" spans="2:27" ht="16.5" customHeight="1">
      <c r="B99" s="515"/>
      <c r="C99" s="516"/>
      <c r="D99" s="519"/>
      <c r="E99" s="519"/>
      <c r="F99" s="519"/>
      <c r="G99" s="513" t="s">
        <v>269</v>
      </c>
      <c r="H99" s="513"/>
      <c r="I99" s="513"/>
      <c r="J99" s="513"/>
      <c r="K99" s="513"/>
      <c r="L99" s="513"/>
      <c r="M99" s="513"/>
      <c r="N99" s="513"/>
      <c r="O99" s="513"/>
      <c r="P99" s="513"/>
      <c r="Q99" s="513"/>
      <c r="R99" s="513"/>
      <c r="S99" s="513"/>
      <c r="T99" s="513"/>
      <c r="U99" s="513"/>
      <c r="V99" s="513"/>
      <c r="W99" s="513"/>
      <c r="X99" s="517"/>
      <c r="Y99" s="517"/>
      <c r="Z99" s="517"/>
      <c r="AA99" s="518"/>
    </row>
    <row r="100" spans="2:27" ht="16.5" customHeight="1">
      <c r="B100" s="515">
        <v>9</v>
      </c>
      <c r="C100" s="516"/>
      <c r="D100" s="519" t="s">
        <v>124</v>
      </c>
      <c r="E100" s="519"/>
      <c r="F100" s="519"/>
      <c r="G100" s="513" t="s">
        <v>270</v>
      </c>
      <c r="H100" s="513"/>
      <c r="I100" s="513"/>
      <c r="J100" s="513"/>
      <c r="K100" s="513"/>
      <c r="L100" s="513"/>
      <c r="M100" s="513"/>
      <c r="N100" s="513"/>
      <c r="O100" s="513"/>
      <c r="P100" s="513"/>
      <c r="Q100" s="513"/>
      <c r="R100" s="513"/>
      <c r="S100" s="513"/>
      <c r="T100" s="513"/>
      <c r="U100" s="513"/>
      <c r="V100" s="513"/>
      <c r="W100" s="513"/>
      <c r="X100" s="517"/>
      <c r="Y100" s="517"/>
      <c r="Z100" s="517"/>
      <c r="AA100" s="518"/>
    </row>
    <row r="101" spans="2:27" ht="16.5" customHeight="1">
      <c r="B101" s="515"/>
      <c r="C101" s="516"/>
      <c r="D101" s="519"/>
      <c r="E101" s="519"/>
      <c r="F101" s="519"/>
      <c r="G101" s="513" t="s">
        <v>271</v>
      </c>
      <c r="H101" s="513"/>
      <c r="I101" s="513"/>
      <c r="J101" s="513"/>
      <c r="K101" s="513"/>
      <c r="L101" s="513"/>
      <c r="M101" s="513"/>
      <c r="N101" s="513"/>
      <c r="O101" s="513"/>
      <c r="P101" s="513"/>
      <c r="Q101" s="513"/>
      <c r="R101" s="513"/>
      <c r="S101" s="513"/>
      <c r="T101" s="513"/>
      <c r="U101" s="513"/>
      <c r="V101" s="513"/>
      <c r="W101" s="513"/>
      <c r="X101" s="517"/>
      <c r="Y101" s="517"/>
      <c r="Z101" s="517"/>
      <c r="AA101" s="518"/>
    </row>
    <row r="102" spans="2:27" ht="16.5" customHeight="1" thickBot="1">
      <c r="B102" s="529"/>
      <c r="C102" s="530"/>
      <c r="D102" s="531"/>
      <c r="E102" s="531"/>
      <c r="F102" s="531"/>
      <c r="G102" s="523" t="s">
        <v>272</v>
      </c>
      <c r="H102" s="523"/>
      <c r="I102" s="523"/>
      <c r="J102" s="523"/>
      <c r="K102" s="523"/>
      <c r="L102" s="523"/>
      <c r="M102" s="523"/>
      <c r="N102" s="523"/>
      <c r="O102" s="523"/>
      <c r="P102" s="523"/>
      <c r="Q102" s="523"/>
      <c r="R102" s="523"/>
      <c r="S102" s="523"/>
      <c r="T102" s="523"/>
      <c r="U102" s="523"/>
      <c r="V102" s="523"/>
      <c r="W102" s="523"/>
      <c r="X102" s="524"/>
      <c r="Y102" s="524"/>
      <c r="Z102" s="524"/>
      <c r="AA102" s="525"/>
    </row>
    <row r="103" ht="27.75" customHeight="1"/>
    <row r="104" spans="2:27" ht="16.5" customHeight="1">
      <c r="B104" s="526" t="s">
        <v>273</v>
      </c>
      <c r="C104" s="526"/>
      <c r="D104" s="526"/>
      <c r="E104" s="526"/>
      <c r="F104" s="526"/>
      <c r="G104" s="526"/>
      <c r="H104" s="164"/>
      <c r="I104" s="164"/>
      <c r="J104" s="164"/>
      <c r="K104" s="164" t="s">
        <v>274</v>
      </c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527" t="s">
        <v>181</v>
      </c>
      <c r="W104" s="527"/>
      <c r="X104" s="527"/>
      <c r="Y104" s="527"/>
      <c r="Z104" s="527"/>
      <c r="AA104" s="527"/>
    </row>
    <row r="105" spans="2:27" ht="16.5" customHeight="1">
      <c r="B105" s="165"/>
      <c r="C105" s="165"/>
      <c r="D105" s="165"/>
      <c r="E105" s="165"/>
      <c r="F105" s="165"/>
      <c r="G105" s="165"/>
      <c r="H105" s="164"/>
      <c r="I105" s="164"/>
      <c r="J105" s="164"/>
      <c r="K105" s="164"/>
      <c r="L105" s="164" t="s">
        <v>275</v>
      </c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</row>
    <row r="106" spans="2:27" ht="30.75" customHeight="1">
      <c r="B106" s="526" t="s">
        <v>276</v>
      </c>
      <c r="C106" s="526"/>
      <c r="D106" s="526"/>
      <c r="E106" s="526"/>
      <c r="F106" s="526"/>
      <c r="G106" s="526"/>
      <c r="H106" s="164"/>
      <c r="I106" s="164"/>
      <c r="J106" s="166"/>
      <c r="K106" s="166"/>
      <c r="L106" s="166"/>
      <c r="M106" s="166"/>
      <c r="N106" s="166"/>
      <c r="O106" s="166"/>
      <c r="P106" s="166"/>
      <c r="Q106" s="166"/>
      <c r="R106" s="166"/>
      <c r="S106" s="528" t="s">
        <v>170</v>
      </c>
      <c r="T106" s="528"/>
      <c r="U106" s="528"/>
      <c r="V106" s="166"/>
      <c r="W106" s="166"/>
      <c r="X106" s="166"/>
      <c r="Y106" s="166"/>
      <c r="Z106" s="166"/>
      <c r="AA106" s="166"/>
    </row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</sheetData>
  <sheetProtection/>
  <mergeCells count="347">
    <mergeCell ref="B104:G104"/>
    <mergeCell ref="V104:AA104"/>
    <mergeCell ref="B106:G106"/>
    <mergeCell ref="S106:U106"/>
    <mergeCell ref="B101:C101"/>
    <mergeCell ref="D101:F101"/>
    <mergeCell ref="G101:W101"/>
    <mergeCell ref="X101:AA101"/>
    <mergeCell ref="B102:C102"/>
    <mergeCell ref="D102:F102"/>
    <mergeCell ref="G102:W102"/>
    <mergeCell ref="X102:AA102"/>
    <mergeCell ref="B99:C99"/>
    <mergeCell ref="D99:F99"/>
    <mergeCell ref="G99:W99"/>
    <mergeCell ref="X99:AA99"/>
    <mergeCell ref="B100:C100"/>
    <mergeCell ref="D100:F100"/>
    <mergeCell ref="G100:W100"/>
    <mergeCell ref="X100:AA100"/>
    <mergeCell ref="B97:C97"/>
    <mergeCell ref="D97:F97"/>
    <mergeCell ref="G97:W97"/>
    <mergeCell ref="X97:AA97"/>
    <mergeCell ref="B98:C98"/>
    <mergeCell ref="D98:F98"/>
    <mergeCell ref="G98:W98"/>
    <mergeCell ref="X98:AA98"/>
    <mergeCell ref="B95:C95"/>
    <mergeCell ref="D95:F95"/>
    <mergeCell ref="G95:W95"/>
    <mergeCell ref="X95:AA95"/>
    <mergeCell ref="B96:C96"/>
    <mergeCell ref="D96:F96"/>
    <mergeCell ref="G96:W96"/>
    <mergeCell ref="X96:AA96"/>
    <mergeCell ref="B93:C93"/>
    <mergeCell ref="D93:F93"/>
    <mergeCell ref="G93:W93"/>
    <mergeCell ref="X93:AA93"/>
    <mergeCell ref="B94:C94"/>
    <mergeCell ref="D94:F94"/>
    <mergeCell ref="G94:W94"/>
    <mergeCell ref="X94:AA94"/>
    <mergeCell ref="B91:C91"/>
    <mergeCell ref="D91:F91"/>
    <mergeCell ref="G91:W91"/>
    <mergeCell ref="X91:AA91"/>
    <mergeCell ref="B92:C92"/>
    <mergeCell ref="D92:F92"/>
    <mergeCell ref="G92:W92"/>
    <mergeCell ref="X92:AA92"/>
    <mergeCell ref="B89:C89"/>
    <mergeCell ref="D89:F89"/>
    <mergeCell ref="G89:W89"/>
    <mergeCell ref="X89:AA89"/>
    <mergeCell ref="B90:C90"/>
    <mergeCell ref="D90:F90"/>
    <mergeCell ref="G90:W90"/>
    <mergeCell ref="X90:AA90"/>
    <mergeCell ref="B86:C86"/>
    <mergeCell ref="D86:F86"/>
    <mergeCell ref="G86:W86"/>
    <mergeCell ref="X86:AA86"/>
    <mergeCell ref="B87:AA87"/>
    <mergeCell ref="B88:C88"/>
    <mergeCell ref="D88:F88"/>
    <mergeCell ref="G88:W88"/>
    <mergeCell ref="X88:AA88"/>
    <mergeCell ref="B84:C84"/>
    <mergeCell ref="D84:F84"/>
    <mergeCell ref="G84:W84"/>
    <mergeCell ref="X84:AA84"/>
    <mergeCell ref="B85:C85"/>
    <mergeCell ref="D85:F85"/>
    <mergeCell ref="G85:W85"/>
    <mergeCell ref="X85:AA85"/>
    <mergeCell ref="B82:C82"/>
    <mergeCell ref="D82:F82"/>
    <mergeCell ref="G82:W82"/>
    <mergeCell ref="X82:AA82"/>
    <mergeCell ref="B83:C83"/>
    <mergeCell ref="D83:F83"/>
    <mergeCell ref="G83:W83"/>
    <mergeCell ref="X83:AA83"/>
    <mergeCell ref="B80:C80"/>
    <mergeCell ref="D80:F80"/>
    <mergeCell ref="G80:W80"/>
    <mergeCell ref="X80:AA80"/>
    <mergeCell ref="B81:C81"/>
    <mergeCell ref="D81:F81"/>
    <mergeCell ref="G81:W81"/>
    <mergeCell ref="X81:AA81"/>
    <mergeCell ref="B78:C78"/>
    <mergeCell ref="D78:F78"/>
    <mergeCell ref="G78:W78"/>
    <mergeCell ref="X78:AA78"/>
    <mergeCell ref="B79:C79"/>
    <mergeCell ref="D79:F79"/>
    <mergeCell ref="G79:W79"/>
    <mergeCell ref="X79:AA79"/>
    <mergeCell ref="B76:C76"/>
    <mergeCell ref="D76:F76"/>
    <mergeCell ref="G76:W76"/>
    <mergeCell ref="X76:AA76"/>
    <mergeCell ref="B77:C77"/>
    <mergeCell ref="D77:F77"/>
    <mergeCell ref="G77:W77"/>
    <mergeCell ref="X77:AA77"/>
    <mergeCell ref="B74:C74"/>
    <mergeCell ref="D74:F74"/>
    <mergeCell ref="G74:W74"/>
    <mergeCell ref="X74:AA74"/>
    <mergeCell ref="B75:C75"/>
    <mergeCell ref="D75:F75"/>
    <mergeCell ref="G75:W75"/>
    <mergeCell ref="X75:AA75"/>
    <mergeCell ref="B72:C72"/>
    <mergeCell ref="D72:F72"/>
    <mergeCell ref="G72:W72"/>
    <mergeCell ref="X72:AA72"/>
    <mergeCell ref="B73:C73"/>
    <mergeCell ref="D73:F73"/>
    <mergeCell ref="G73:W73"/>
    <mergeCell ref="X73:AA73"/>
    <mergeCell ref="B70:C70"/>
    <mergeCell ref="D70:F70"/>
    <mergeCell ref="G70:W70"/>
    <mergeCell ref="X70:AA70"/>
    <mergeCell ref="B71:C71"/>
    <mergeCell ref="D71:F71"/>
    <mergeCell ref="G71:W71"/>
    <mergeCell ref="X71:AA71"/>
    <mergeCell ref="B67:AA67"/>
    <mergeCell ref="B68:C68"/>
    <mergeCell ref="D68:F68"/>
    <mergeCell ref="G68:W68"/>
    <mergeCell ref="X68:AA68"/>
    <mergeCell ref="B69:C69"/>
    <mergeCell ref="D69:F69"/>
    <mergeCell ref="G69:W69"/>
    <mergeCell ref="X69:AA69"/>
    <mergeCell ref="B65:C65"/>
    <mergeCell ref="D65:F65"/>
    <mergeCell ref="G65:W65"/>
    <mergeCell ref="X65:AA65"/>
    <mergeCell ref="B66:C66"/>
    <mergeCell ref="D66:F66"/>
    <mergeCell ref="G66:W66"/>
    <mergeCell ref="X66:AA66"/>
    <mergeCell ref="B62:C62"/>
    <mergeCell ref="D62:F62"/>
    <mergeCell ref="G62:W62"/>
    <mergeCell ref="X62:AA62"/>
    <mergeCell ref="B63:AA63"/>
    <mergeCell ref="B64:C64"/>
    <mergeCell ref="D64:F64"/>
    <mergeCell ref="G64:W64"/>
    <mergeCell ref="X64:AA64"/>
    <mergeCell ref="B59:D59"/>
    <mergeCell ref="E59:M59"/>
    <mergeCell ref="N59:O59"/>
    <mergeCell ref="P59:R59"/>
    <mergeCell ref="S59:V59"/>
    <mergeCell ref="W59:AA59"/>
    <mergeCell ref="B58:D58"/>
    <mergeCell ref="E58:M58"/>
    <mergeCell ref="N58:O58"/>
    <mergeCell ref="P58:R58"/>
    <mergeCell ref="S58:V58"/>
    <mergeCell ref="W58:AA58"/>
    <mergeCell ref="B57:D57"/>
    <mergeCell ref="E57:M57"/>
    <mergeCell ref="N57:O57"/>
    <mergeCell ref="P57:R57"/>
    <mergeCell ref="S57:V57"/>
    <mergeCell ref="W57:AA57"/>
    <mergeCell ref="B56:D56"/>
    <mergeCell ref="E56:M56"/>
    <mergeCell ref="N56:O56"/>
    <mergeCell ref="P56:R56"/>
    <mergeCell ref="S56:V56"/>
    <mergeCell ref="W56:AA56"/>
    <mergeCell ref="B55:D55"/>
    <mergeCell ref="E55:M55"/>
    <mergeCell ref="N55:O55"/>
    <mergeCell ref="P55:R55"/>
    <mergeCell ref="S55:V55"/>
    <mergeCell ref="W55:AA55"/>
    <mergeCell ref="B54:D54"/>
    <mergeCell ref="E54:M54"/>
    <mergeCell ref="N54:O54"/>
    <mergeCell ref="P54:R54"/>
    <mergeCell ref="S54:V54"/>
    <mergeCell ref="W54:AA54"/>
    <mergeCell ref="B53:D53"/>
    <mergeCell ref="E53:M53"/>
    <mergeCell ref="N53:O53"/>
    <mergeCell ref="P53:R53"/>
    <mergeCell ref="S53:V53"/>
    <mergeCell ref="W53:AA53"/>
    <mergeCell ref="B52:D52"/>
    <mergeCell ref="E52:M52"/>
    <mergeCell ref="N52:O52"/>
    <mergeCell ref="P52:R52"/>
    <mergeCell ref="S52:V52"/>
    <mergeCell ref="W52:AA52"/>
    <mergeCell ref="B51:D51"/>
    <mergeCell ref="E51:M51"/>
    <mergeCell ref="N51:O51"/>
    <mergeCell ref="P51:R51"/>
    <mergeCell ref="S51:V51"/>
    <mergeCell ref="W51:AA51"/>
    <mergeCell ref="B50:D50"/>
    <mergeCell ref="E50:M50"/>
    <mergeCell ref="N50:O50"/>
    <mergeCell ref="P50:R50"/>
    <mergeCell ref="S50:V50"/>
    <mergeCell ref="W50:AA50"/>
    <mergeCell ref="B49:D49"/>
    <mergeCell ref="E49:M49"/>
    <mergeCell ref="N49:O49"/>
    <mergeCell ref="P49:R49"/>
    <mergeCell ref="S49:V49"/>
    <mergeCell ref="W49:AA49"/>
    <mergeCell ref="B48:D48"/>
    <mergeCell ref="E48:M48"/>
    <mergeCell ref="N48:O48"/>
    <mergeCell ref="P48:R48"/>
    <mergeCell ref="S48:V48"/>
    <mergeCell ref="W48:AA48"/>
    <mergeCell ref="B47:D47"/>
    <mergeCell ref="E47:M47"/>
    <mergeCell ref="N47:O47"/>
    <mergeCell ref="P47:R47"/>
    <mergeCell ref="S47:V47"/>
    <mergeCell ref="W47:AA47"/>
    <mergeCell ref="B45:D45"/>
    <mergeCell ref="E45:M45"/>
    <mergeCell ref="N45:O45"/>
    <mergeCell ref="P45:R45"/>
    <mergeCell ref="S45:V45"/>
    <mergeCell ref="W45:AA45"/>
    <mergeCell ref="B44:D44"/>
    <mergeCell ref="E44:M44"/>
    <mergeCell ref="N44:O44"/>
    <mergeCell ref="P44:R44"/>
    <mergeCell ref="S44:V44"/>
    <mergeCell ref="W44:AA44"/>
    <mergeCell ref="B43:D43"/>
    <mergeCell ref="E43:M43"/>
    <mergeCell ref="N43:O43"/>
    <mergeCell ref="P43:R43"/>
    <mergeCell ref="S43:V43"/>
    <mergeCell ref="W43:AA43"/>
    <mergeCell ref="B42:D42"/>
    <mergeCell ref="E42:M42"/>
    <mergeCell ref="N42:O42"/>
    <mergeCell ref="P42:R42"/>
    <mergeCell ref="S42:V42"/>
    <mergeCell ref="W42:AA42"/>
    <mergeCell ref="B41:D41"/>
    <mergeCell ref="E41:M41"/>
    <mergeCell ref="N41:O41"/>
    <mergeCell ref="P41:R41"/>
    <mergeCell ref="S41:V41"/>
    <mergeCell ref="W41:AA41"/>
    <mergeCell ref="B40:D40"/>
    <mergeCell ref="E40:M40"/>
    <mergeCell ref="N40:O40"/>
    <mergeCell ref="P40:R40"/>
    <mergeCell ref="S40:V40"/>
    <mergeCell ref="W40:AA40"/>
    <mergeCell ref="B39:D39"/>
    <mergeCell ref="E39:M39"/>
    <mergeCell ref="N39:O39"/>
    <mergeCell ref="P39:R39"/>
    <mergeCell ref="S39:V39"/>
    <mergeCell ref="W39:AA39"/>
    <mergeCell ref="B38:D38"/>
    <mergeCell ref="E38:M38"/>
    <mergeCell ref="N38:O38"/>
    <mergeCell ref="P38:R38"/>
    <mergeCell ref="S38:V38"/>
    <mergeCell ref="W38:AA38"/>
    <mergeCell ref="B37:D37"/>
    <mergeCell ref="E37:M37"/>
    <mergeCell ref="N37:O37"/>
    <mergeCell ref="P37:R37"/>
    <mergeCell ref="S37:V37"/>
    <mergeCell ref="W37:AA37"/>
    <mergeCell ref="B36:D36"/>
    <mergeCell ref="E36:M36"/>
    <mergeCell ref="N36:O36"/>
    <mergeCell ref="P36:R36"/>
    <mergeCell ref="S36:V36"/>
    <mergeCell ref="W36:AA36"/>
    <mergeCell ref="B35:D35"/>
    <mergeCell ref="E35:M35"/>
    <mergeCell ref="N35:O35"/>
    <mergeCell ref="P35:R35"/>
    <mergeCell ref="S35:V35"/>
    <mergeCell ref="W35:AA35"/>
    <mergeCell ref="B34:D34"/>
    <mergeCell ref="E34:M34"/>
    <mergeCell ref="N34:O34"/>
    <mergeCell ref="P34:R34"/>
    <mergeCell ref="S34:V34"/>
    <mergeCell ref="W34:AA34"/>
    <mergeCell ref="B33:D33"/>
    <mergeCell ref="E33:M33"/>
    <mergeCell ref="N33:O33"/>
    <mergeCell ref="P33:R33"/>
    <mergeCell ref="S33:V33"/>
    <mergeCell ref="W33:AA33"/>
    <mergeCell ref="C29:E29"/>
    <mergeCell ref="B31:D32"/>
    <mergeCell ref="E31:M32"/>
    <mergeCell ref="N31:O32"/>
    <mergeCell ref="P31:R32"/>
    <mergeCell ref="S31:AA31"/>
    <mergeCell ref="S32:V32"/>
    <mergeCell ref="W32:AA32"/>
    <mergeCell ref="G23:H23"/>
    <mergeCell ref="N23:O23"/>
    <mergeCell ref="Q23:S23"/>
    <mergeCell ref="U23:W23"/>
    <mergeCell ref="C25:E25"/>
    <mergeCell ref="C27:E27"/>
    <mergeCell ref="B15:AA15"/>
    <mergeCell ref="B17:Z17"/>
    <mergeCell ref="B18:Z18"/>
    <mergeCell ref="B19:Z19"/>
    <mergeCell ref="B20:Z20"/>
    <mergeCell ref="B21:Z21"/>
    <mergeCell ref="N12:N13"/>
    <mergeCell ref="S12:S13"/>
    <mergeCell ref="B13:M13"/>
    <mergeCell ref="O13:R13"/>
    <mergeCell ref="T13:AA13"/>
    <mergeCell ref="B14:AA14"/>
    <mergeCell ref="W1:Z1"/>
    <mergeCell ref="L2:O5"/>
    <mergeCell ref="B7:Z7"/>
    <mergeCell ref="B8:Z8"/>
    <mergeCell ref="B10:AA10"/>
    <mergeCell ref="B11:AA11"/>
  </mergeCells>
  <printOptions/>
  <pageMargins left="0.7480314960629921" right="0.07874015748031496" top="0.5905511811023623" bottom="0.3937007874015748" header="0.5118110236220472" footer="0.3149606299212598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Milan</cp:lastModifiedBy>
  <cp:lastPrinted>2019-07-29T09:15:53Z</cp:lastPrinted>
  <dcterms:created xsi:type="dcterms:W3CDTF">2011-01-14T17:59:56Z</dcterms:created>
  <dcterms:modified xsi:type="dcterms:W3CDTF">2021-02-14T19:49:13Z</dcterms:modified>
  <cp:category/>
  <cp:version/>
  <cp:contentType/>
  <cp:contentStatus/>
</cp:coreProperties>
</file>